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'vzor'!$B$2:$T$25</definedName>
  </definedNames>
  <calcPr fullCalcOnLoad="1"/>
</workbook>
</file>

<file path=xl/sharedStrings.xml><?xml version="1.0" encoding="utf-8"?>
<sst xmlns="http://schemas.openxmlformats.org/spreadsheetml/2006/main" count="78" uniqueCount="54">
  <si>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</si>
  <si>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</si>
  <si>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</si>
  <si>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</si>
  <si>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</si>
  <si>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</si>
  <si>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</si>
  <si>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</si>
  <si>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</si>
  <si>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</si>
  <si>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</si>
  <si>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</si>
  <si>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</si>
  <si>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</si>
  <si>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</si>
  <si>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</si>
  <si>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</si>
  <si>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</si>
  <si>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</si>
  <si>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</si>
  <si>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</si>
  <si>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</si>
  <si>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</si>
  <si>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</si>
  <si>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1.dvouhra chlapců</t>
  </si>
  <si>
    <t>2.dvouhra chlapců</t>
  </si>
  <si>
    <t>1.dvouhra dívek</t>
  </si>
  <si>
    <t>2.dvouhra dívek</t>
  </si>
  <si>
    <t>čtyřhra chlapců</t>
  </si>
  <si>
    <t>čtyřhra  dívek</t>
  </si>
  <si>
    <t>………………………………………………………………………………………………………………………………………………………………………………………………..</t>
  </si>
  <si>
    <t>Sdružený přebor družstev žáků U15</t>
  </si>
  <si>
    <t>Diana Pražáková</t>
  </si>
  <si>
    <t>Vinoř</t>
  </si>
  <si>
    <t>SK Prosek Praha</t>
  </si>
  <si>
    <t>BaC Kladno</t>
  </si>
  <si>
    <t>Palán</t>
  </si>
  <si>
    <t>Zelinka</t>
  </si>
  <si>
    <t>Homolková</t>
  </si>
  <si>
    <t>Vlášková</t>
  </si>
  <si>
    <t>Palán - Podivín</t>
  </si>
  <si>
    <t>Houšková - Homolková</t>
  </si>
  <si>
    <t>Podivín - Vlášková</t>
  </si>
  <si>
    <t>Štětina</t>
  </si>
  <si>
    <t>Morávek</t>
  </si>
  <si>
    <t>Janošová</t>
  </si>
  <si>
    <t>Schořová</t>
  </si>
  <si>
    <t>Schořová S.</t>
  </si>
  <si>
    <t>Morávek - Dvořák</t>
  </si>
  <si>
    <t>Janošová - Srbová</t>
  </si>
  <si>
    <t>Štětina - Srbová</t>
  </si>
  <si>
    <t>Houšková</t>
  </si>
  <si>
    <t>Dvořák</t>
  </si>
  <si>
    <t>Srbová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</si>
</sst>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33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41" xfId="0" applyNumberFormat="1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33" borderId="51" xfId="0" applyFont="1" applyFill="1" applyBorder="1" applyAlignment="1">
      <alignment horizontal="left" vertical="center"/>
    </xf>
    <xf numFmtId="0" fontId="13" fillId="33" borderId="40" xfId="0" applyFont="1" applyFill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0" fillId="0" borderId="0" xfId="0" applyFont="1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tabSelected="1" zoomScale="90" zoomScaleNormal="90" zoomScalePageLayoutView="0" workbookViewId="0" topLeftCell="A1">
      <selection activeCell="T23" sqref="T2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19.5" customHeight="1" thickBot="1">
      <c r="B3" s="5" t="s">
        <v>1</v>
      </c>
      <c r="C3" s="6"/>
      <c r="D3" s="78" t="s">
        <v>31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</row>
    <row r="4" spans="2:20" ht="19.5" customHeight="1" thickTop="1">
      <c r="B4" s="7" t="s">
        <v>3</v>
      </c>
      <c r="C4" s="8"/>
      <c r="D4" s="81" t="s">
        <v>34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66" t="s">
        <v>17</v>
      </c>
      <c r="R4" s="67"/>
      <c r="S4" s="10"/>
      <c r="T4" s="59">
        <v>42014</v>
      </c>
    </row>
    <row r="5" spans="2:20" ht="19.5" customHeight="1">
      <c r="B5" s="7" t="s">
        <v>4</v>
      </c>
      <c r="C5" s="11"/>
      <c r="D5" s="87" t="s">
        <v>35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68" t="s">
        <v>2</v>
      </c>
      <c r="R5" s="69"/>
      <c r="S5" s="9"/>
      <c r="T5" s="60" t="s">
        <v>33</v>
      </c>
    </row>
    <row r="6" spans="2:20" ht="19.5" customHeight="1" thickBot="1">
      <c r="B6" s="12" t="s">
        <v>5</v>
      </c>
      <c r="C6" s="13"/>
      <c r="D6" s="84" t="s">
        <v>32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14"/>
      <c r="R6" s="15"/>
      <c r="S6" s="52">
        <v>2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71" t="s">
        <v>8</v>
      </c>
      <c r="F7" s="72"/>
      <c r="G7" s="72"/>
      <c r="H7" s="72"/>
      <c r="I7" s="72"/>
      <c r="J7" s="72"/>
      <c r="K7" s="72"/>
      <c r="L7" s="72"/>
      <c r="M7" s="73"/>
      <c r="N7" s="74" t="s">
        <v>18</v>
      </c>
      <c r="O7" s="75"/>
      <c r="P7" s="74" t="s">
        <v>19</v>
      </c>
      <c r="Q7" s="75"/>
      <c r="R7" s="74" t="s">
        <v>20</v>
      </c>
      <c r="S7" s="75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1" t="s">
        <v>36</v>
      </c>
      <c r="D9" s="63" t="s">
        <v>43</v>
      </c>
      <c r="E9" s="29">
        <v>21</v>
      </c>
      <c r="F9" s="30" t="s">
        <v>23</v>
      </c>
      <c r="G9" s="31">
        <v>16</v>
      </c>
      <c r="H9" s="29">
        <v>18</v>
      </c>
      <c r="I9" s="30" t="s">
        <v>23</v>
      </c>
      <c r="J9" s="31">
        <v>21</v>
      </c>
      <c r="K9" s="29">
        <v>17</v>
      </c>
      <c r="L9" s="30" t="s">
        <v>23</v>
      </c>
      <c r="M9" s="31">
        <v>21</v>
      </c>
      <c r="N9" s="32">
        <f aca="true" t="shared" si="0" ref="N9:N15">E9+H9+K9</f>
        <v>56</v>
      </c>
      <c r="O9" s="33">
        <f aca="true" t="shared" si="1" ref="O9:O15">G9+J9+M9</f>
        <v>58</v>
      </c>
      <c r="P9" s="34">
        <f aca="true" t="shared" si="2" ref="P9:P14">IF(E9&gt;G9,1,0)+IF(H9&gt;J9,1,0)+IF(K9&gt;M9,1,0)</f>
        <v>1</v>
      </c>
      <c r="Q9" s="29">
        <f aca="true" t="shared" si="3" ref="Q9:Q14">IF(E9&lt;G9,1,0)+IF(H9&lt;J9,1,0)+IF(K9&lt;M9,1,0)</f>
        <v>2</v>
      </c>
      <c r="R9" s="53">
        <f>IF(P9=2,1,0)</f>
        <v>0</v>
      </c>
      <c r="S9" s="31">
        <f>IF(Q9=2,1,0)</f>
        <v>1</v>
      </c>
      <c r="T9" s="64" t="s">
        <v>51</v>
      </c>
    </row>
    <row r="10" spans="2:20" ht="30" customHeight="1">
      <c r="B10" s="28" t="s">
        <v>25</v>
      </c>
      <c r="C10" s="61" t="s">
        <v>37</v>
      </c>
      <c r="D10" s="61" t="s">
        <v>44</v>
      </c>
      <c r="E10" s="29">
        <v>21</v>
      </c>
      <c r="F10" s="29" t="s">
        <v>23</v>
      </c>
      <c r="G10" s="31">
        <v>17</v>
      </c>
      <c r="H10" s="29">
        <v>17</v>
      </c>
      <c r="I10" s="29" t="s">
        <v>23</v>
      </c>
      <c r="J10" s="31">
        <v>21</v>
      </c>
      <c r="K10" s="29">
        <v>20</v>
      </c>
      <c r="L10" s="29" t="s">
        <v>23</v>
      </c>
      <c r="M10" s="31">
        <v>22</v>
      </c>
      <c r="N10" s="32">
        <f t="shared" si="0"/>
        <v>58</v>
      </c>
      <c r="O10" s="33">
        <f t="shared" si="1"/>
        <v>60</v>
      </c>
      <c r="P10" s="34">
        <f t="shared" si="2"/>
        <v>1</v>
      </c>
      <c r="Q10" s="29">
        <f t="shared" si="3"/>
        <v>2</v>
      </c>
      <c r="R10" s="54">
        <f aca="true" t="shared" si="4" ref="R10:R15">IF(P10=2,1,0)</f>
        <v>0</v>
      </c>
      <c r="S10" s="31">
        <f aca="true" t="shared" si="5" ref="S10:S15">IF(Q10=2,1,0)</f>
        <v>1</v>
      </c>
      <c r="T10" s="64" t="s">
        <v>52</v>
      </c>
    </row>
    <row r="11" spans="2:20" ht="30" customHeight="1">
      <c r="B11" s="28" t="s">
        <v>26</v>
      </c>
      <c r="C11" s="61" t="s">
        <v>38</v>
      </c>
      <c r="D11" s="61" t="s">
        <v>45</v>
      </c>
      <c r="E11" s="29">
        <v>9</v>
      </c>
      <c r="F11" s="29" t="s">
        <v>23</v>
      </c>
      <c r="G11" s="31">
        <v>21</v>
      </c>
      <c r="H11" s="29">
        <v>21</v>
      </c>
      <c r="I11" s="29" t="s">
        <v>23</v>
      </c>
      <c r="J11" s="31">
        <v>18</v>
      </c>
      <c r="K11" s="29">
        <v>21</v>
      </c>
      <c r="L11" s="29" t="s">
        <v>23</v>
      </c>
      <c r="M11" s="31">
        <v>19</v>
      </c>
      <c r="N11" s="32">
        <f t="shared" si="0"/>
        <v>51</v>
      </c>
      <c r="O11" s="33">
        <f t="shared" si="1"/>
        <v>58</v>
      </c>
      <c r="P11" s="34">
        <f t="shared" si="2"/>
        <v>2</v>
      </c>
      <c r="Q11" s="29">
        <f t="shared" si="3"/>
        <v>1</v>
      </c>
      <c r="R11" s="54">
        <f t="shared" si="4"/>
        <v>1</v>
      </c>
      <c r="S11" s="31">
        <f t="shared" si="5"/>
        <v>0</v>
      </c>
      <c r="T11" s="64" t="s">
        <v>53</v>
      </c>
    </row>
    <row r="12" spans="2:20" ht="30" customHeight="1">
      <c r="B12" s="28" t="s">
        <v>27</v>
      </c>
      <c r="C12" s="61" t="s">
        <v>39</v>
      </c>
      <c r="D12" s="61" t="s">
        <v>47</v>
      </c>
      <c r="E12" s="29">
        <v>21</v>
      </c>
      <c r="F12" s="29" t="s">
        <v>23</v>
      </c>
      <c r="G12" s="31">
        <v>10</v>
      </c>
      <c r="H12" s="29">
        <v>21</v>
      </c>
      <c r="I12" s="29" t="s">
        <v>23</v>
      </c>
      <c r="J12" s="31">
        <v>8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18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5"/>
        <v>0</v>
      </c>
      <c r="T12" s="64" t="s">
        <v>51</v>
      </c>
    </row>
    <row r="13" spans="2:20" ht="30" customHeight="1">
      <c r="B13" s="28" t="s">
        <v>28</v>
      </c>
      <c r="C13" s="61" t="s">
        <v>40</v>
      </c>
      <c r="D13" s="61" t="s">
        <v>48</v>
      </c>
      <c r="E13" s="29">
        <v>21</v>
      </c>
      <c r="F13" s="29" t="s">
        <v>23</v>
      </c>
      <c r="G13" s="31">
        <v>10</v>
      </c>
      <c r="H13" s="29">
        <v>21</v>
      </c>
      <c r="I13" s="29" t="s">
        <v>23</v>
      </c>
      <c r="J13" s="31">
        <v>4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14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5"/>
        <v>0</v>
      </c>
      <c r="T13" s="64" t="s">
        <v>37</v>
      </c>
    </row>
    <row r="14" spans="2:20" ht="30" customHeight="1">
      <c r="B14" s="28" t="s">
        <v>29</v>
      </c>
      <c r="C14" s="61" t="s">
        <v>41</v>
      </c>
      <c r="D14" s="61" t="s">
        <v>49</v>
      </c>
      <c r="E14" s="29">
        <v>20</v>
      </c>
      <c r="F14" s="29" t="s">
        <v>23</v>
      </c>
      <c r="G14" s="31">
        <v>22</v>
      </c>
      <c r="H14" s="29">
        <v>23</v>
      </c>
      <c r="I14" s="29" t="s">
        <v>23</v>
      </c>
      <c r="J14" s="31">
        <v>25</v>
      </c>
      <c r="K14" s="29"/>
      <c r="L14" s="29" t="s">
        <v>23</v>
      </c>
      <c r="M14" s="31"/>
      <c r="N14" s="32">
        <f t="shared" si="0"/>
        <v>43</v>
      </c>
      <c r="O14" s="33">
        <f t="shared" si="1"/>
        <v>47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5"/>
        <v>1</v>
      </c>
      <c r="T14" s="64" t="s">
        <v>46</v>
      </c>
    </row>
    <row r="15" spans="2:20" ht="30" customHeight="1" thickBot="1">
      <c r="B15" s="35" t="s">
        <v>14</v>
      </c>
      <c r="C15" s="62" t="s">
        <v>42</v>
      </c>
      <c r="D15" s="62" t="s">
        <v>50</v>
      </c>
      <c r="E15" s="36">
        <v>18</v>
      </c>
      <c r="F15" s="37" t="s">
        <v>23</v>
      </c>
      <c r="G15" s="38">
        <v>21</v>
      </c>
      <c r="H15" s="36">
        <v>21</v>
      </c>
      <c r="I15" s="37" t="s">
        <v>23</v>
      </c>
      <c r="J15" s="38">
        <v>9</v>
      </c>
      <c r="K15" s="36">
        <v>21</v>
      </c>
      <c r="L15" s="37" t="s">
        <v>23</v>
      </c>
      <c r="M15" s="38">
        <v>10</v>
      </c>
      <c r="N15" s="32">
        <f t="shared" si="0"/>
        <v>60</v>
      </c>
      <c r="O15" s="33">
        <f t="shared" si="1"/>
        <v>40</v>
      </c>
      <c r="P15" s="34">
        <f>IF(E15&gt;G15,1,0)+IF(H15&gt;J15,1,0)+IF(K15&gt;M15,1,0)</f>
        <v>2</v>
      </c>
      <c r="Q15" s="29">
        <f>IF(E15&lt;G15,1,0)+IF(H15&lt;J15,1,0)+IF(K15&lt;M15,1,0)</f>
        <v>1</v>
      </c>
      <c r="R15" s="55">
        <f t="shared" si="4"/>
        <v>1</v>
      </c>
      <c r="S15" s="31">
        <f t="shared" si="5"/>
        <v>0</v>
      </c>
      <c r="T15" s="65" t="s">
        <v>36</v>
      </c>
    </row>
    <row r="16" spans="2:20" ht="34.5" customHeight="1" thickBot="1">
      <c r="B16" s="39" t="s">
        <v>10</v>
      </c>
      <c r="C16" s="76" t="str">
        <f>IF(R16&gt;S16,D4,IF(S16&gt;R16,D5,"remíza"))</f>
        <v>SK Prosek Praha</v>
      </c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40">
        <f aca="true" t="shared" si="6" ref="N16:S16">SUM(N9:N15)</f>
        <v>352</v>
      </c>
      <c r="O16" s="41">
        <f t="shared" si="6"/>
        <v>295</v>
      </c>
      <c r="P16" s="40">
        <f t="shared" si="6"/>
        <v>10</v>
      </c>
      <c r="Q16" s="42">
        <f t="shared" si="6"/>
        <v>8</v>
      </c>
      <c r="R16" s="40">
        <f t="shared" si="6"/>
        <v>4</v>
      </c>
      <c r="S16" s="41">
        <f t="shared" si="6"/>
        <v>3</v>
      </c>
      <c r="T16" s="57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8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8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9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C16:M16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.3937007874015748" right="0.3937007874015748" top="0.6692913385826772" bottom="0.3937007874015748" header="0.3937007874015748" footer="0.3937007874015748"/>
  <pageSetup fitToHeight="1" fitToWidth="1" horizontalDpi="300" verticalDpi="300" orientation="landscape" paperSize="9" scale="94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Diana</cp:lastModifiedBy>
  <cp:lastPrinted>2015-01-10T09:25:58Z</cp:lastPrinted>
  <dcterms:created xsi:type="dcterms:W3CDTF">1996-11-18T12:18:44Z</dcterms:created>
  <dcterms:modified xsi:type="dcterms:W3CDTF">2015-01-10T18:36:50Z</dcterms:modified>
  <cp:category/>
  <cp:version/>
  <cp:contentType/>
  <cp:contentStatus/>
</cp:coreProperties>
</file>