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'vzor'!$B$2:$T$25</definedName>
  </definedNames>
  <calcPr fullCalcOnLoad="1"/>
</workbook>
</file>

<file path=xl/sharedStrings.xml><?xml version="1.0" encoding="utf-8"?>
<sst xmlns="http://schemas.openxmlformats.org/spreadsheetml/2006/main" count="78" uniqueCount="56">
  <si>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</si>
  <si>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</si>
  <si>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</si>
  <si>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</si>
  <si>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</si>
  <si>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</si>
  <si>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</si>
  <si>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</si>
  <si>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</si>
  <si>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</si>
  <si>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</si>
  <si>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</si>
  <si>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</si>
  <si>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</si>
  <si>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</si>
  <si>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</si>
  <si>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</si>
  <si>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</si>
  <si>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</si>
  <si>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</si>
  <si>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</si>
  <si>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</si>
  <si>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</si>
  <si>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</si>
  <si>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1.dvouhra chlapců</t>
  </si>
  <si>
    <t>2.dvouhra chlapců</t>
  </si>
  <si>
    <t>1.dvouhra dívek</t>
  </si>
  <si>
    <t>2.dvouhra dívek</t>
  </si>
  <si>
    <t>čtyřhra chlapců</t>
  </si>
  <si>
    <t>čtyřhra  dívek</t>
  </si>
  <si>
    <t>………………………………………………………………………………………………………………………………………………………………………………………………..</t>
  </si>
  <si>
    <t>Sdružený přebor družstev žáků U15</t>
  </si>
  <si>
    <t>BaC Kladno</t>
  </si>
  <si>
    <t>Diana Pražáková</t>
  </si>
  <si>
    <t>Vinoř</t>
  </si>
  <si>
    <t>Deltacar Benátky n. Jiz. A</t>
  </si>
  <si>
    <t>Morávek Michal</t>
  </si>
  <si>
    <t>Janošová Petra</t>
  </si>
  <si>
    <t>Srbová Adéla</t>
  </si>
  <si>
    <t>Morávek Michal - Dvořák Vojtěch</t>
  </si>
  <si>
    <t>Janošová Petra - Schořová Sonja</t>
  </si>
  <si>
    <t>Štětina Martin</t>
  </si>
  <si>
    <t>Štětina Martin - Schořová Sonja</t>
  </si>
  <si>
    <t>Savin</t>
  </si>
  <si>
    <t>Mišutka</t>
  </si>
  <si>
    <t>Zuzáková K.</t>
  </si>
  <si>
    <t>Vataschuk</t>
  </si>
  <si>
    <t>Mišutka - Štěpánek</t>
  </si>
  <si>
    <t>Zuzáková K. - Vataschuk</t>
  </si>
  <si>
    <t>Savin - Nešněrová</t>
  </si>
  <si>
    <t>Dvořák</t>
  </si>
  <si>
    <t>Nešněrová</t>
  </si>
  <si>
    <t>Vraštiak</t>
  </si>
  <si>
    <t>Janošová</t>
  </si>
  <si>
    <t>Kusá</t>
  </si>
  <si>
    <t>Štětina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</si>
</sst>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40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33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41" xfId="0" applyNumberFormat="1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0" borderId="30" xfId="56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33" borderId="47" xfId="0" applyFont="1" applyFill="1" applyBorder="1" applyAlignment="1">
      <alignment horizontal="left" vertical="center"/>
    </xf>
    <xf numFmtId="0" fontId="13" fillId="33" borderId="40" xfId="0" applyFont="1" applyFill="1" applyBorder="1" applyAlignment="1">
      <alignment horizontal="left" vertical="center"/>
    </xf>
    <xf numFmtId="0" fontId="24" fillId="0" borderId="48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0" xfId="0" applyFont="1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tabSelected="1" zoomScale="90" zoomScaleNormal="90" zoomScalePageLayoutView="0" workbookViewId="0" topLeftCell="A1">
      <selection activeCell="T23" sqref="T2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74" t="s">
        <v>31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7" t="s">
        <v>32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6" t="s">
        <v>17</v>
      </c>
      <c r="R4" s="87"/>
      <c r="S4" s="10"/>
      <c r="T4" s="59">
        <v>42014</v>
      </c>
    </row>
    <row r="5" spans="2:20" ht="19.5" customHeight="1">
      <c r="B5" s="7" t="s">
        <v>4</v>
      </c>
      <c r="C5" s="11"/>
      <c r="D5" s="83" t="s">
        <v>35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8" t="s">
        <v>2</v>
      </c>
      <c r="R5" s="89"/>
      <c r="S5" s="9"/>
      <c r="T5" s="60" t="s">
        <v>34</v>
      </c>
    </row>
    <row r="6" spans="2:20" ht="19.5" customHeight="1" thickBot="1">
      <c r="B6" s="12" t="s">
        <v>5</v>
      </c>
      <c r="C6" s="13"/>
      <c r="D6" s="80" t="s">
        <v>33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2">
        <v>2</v>
      </c>
      <c r="T6" s="16" t="s">
        <v>22</v>
      </c>
    </row>
    <row r="7" spans="2:20" ht="24.75" customHeight="1">
      <c r="B7" s="17"/>
      <c r="C7" s="18" t="s">
        <v>6</v>
      </c>
      <c r="D7" s="18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18</v>
      </c>
      <c r="O7" s="71"/>
      <c r="P7" s="70" t="s">
        <v>19</v>
      </c>
      <c r="Q7" s="71"/>
      <c r="R7" s="70" t="s">
        <v>20</v>
      </c>
      <c r="S7" s="71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24</v>
      </c>
      <c r="C9" s="61" t="s">
        <v>41</v>
      </c>
      <c r="D9" s="63" t="s">
        <v>43</v>
      </c>
      <c r="E9" s="29">
        <v>5</v>
      </c>
      <c r="F9" s="30" t="s">
        <v>23</v>
      </c>
      <c r="G9" s="31">
        <v>21</v>
      </c>
      <c r="H9" s="29">
        <v>6</v>
      </c>
      <c r="I9" s="30" t="s">
        <v>23</v>
      </c>
      <c r="J9" s="31">
        <v>21</v>
      </c>
      <c r="K9" s="29"/>
      <c r="L9" s="30" t="s">
        <v>23</v>
      </c>
      <c r="M9" s="31"/>
      <c r="N9" s="32">
        <f aca="true" t="shared" si="0" ref="N9:N15">E9+H9+K9</f>
        <v>11</v>
      </c>
      <c r="O9" s="33">
        <f aca="true" t="shared" si="1" ref="O9:O15">G9+J9+M9</f>
        <v>42</v>
      </c>
      <c r="P9" s="34">
        <f aca="true" t="shared" si="2" ref="P9:P14">IF(E9&gt;G9,1,0)+IF(H9&gt;J9,1,0)+IF(K9&gt;M9,1,0)</f>
        <v>0</v>
      </c>
      <c r="Q9" s="29">
        <f aca="true" t="shared" si="3" ref="Q9:Q14">IF(E9&lt;G9,1,0)+IF(H9&lt;J9,1,0)+IF(K9&lt;M9,1,0)</f>
        <v>2</v>
      </c>
      <c r="R9" s="53">
        <f>IF(P9=2,1,0)</f>
        <v>0</v>
      </c>
      <c r="S9" s="31">
        <f>IF(Q9=2,1,0)</f>
        <v>1</v>
      </c>
      <c r="T9" s="64" t="s">
        <v>50</v>
      </c>
    </row>
    <row r="10" spans="2:20" ht="30" customHeight="1">
      <c r="B10" s="28" t="s">
        <v>25</v>
      </c>
      <c r="C10" s="61" t="s">
        <v>36</v>
      </c>
      <c r="D10" s="61" t="s">
        <v>44</v>
      </c>
      <c r="E10" s="29">
        <v>6</v>
      </c>
      <c r="F10" s="29" t="s">
        <v>23</v>
      </c>
      <c r="G10" s="31">
        <v>21</v>
      </c>
      <c r="H10" s="29">
        <v>6</v>
      </c>
      <c r="I10" s="29" t="s">
        <v>23</v>
      </c>
      <c r="J10" s="31">
        <v>21</v>
      </c>
      <c r="K10" s="29"/>
      <c r="L10" s="29" t="s">
        <v>23</v>
      </c>
      <c r="M10" s="31"/>
      <c r="N10" s="32">
        <f t="shared" si="0"/>
        <v>12</v>
      </c>
      <c r="O10" s="33">
        <f t="shared" si="1"/>
        <v>42</v>
      </c>
      <c r="P10" s="34">
        <f t="shared" si="2"/>
        <v>0</v>
      </c>
      <c r="Q10" s="29">
        <f t="shared" si="3"/>
        <v>2</v>
      </c>
      <c r="R10" s="54">
        <f aca="true" t="shared" si="4" ref="R10:R15">IF(P10=2,1,0)</f>
        <v>0</v>
      </c>
      <c r="S10" s="31">
        <f aca="true" t="shared" si="5" ref="S10:S15">IF(Q10=2,1,0)</f>
        <v>1</v>
      </c>
      <c r="T10" s="64" t="s">
        <v>52</v>
      </c>
    </row>
    <row r="11" spans="2:20" ht="30" customHeight="1">
      <c r="B11" s="28" t="s">
        <v>26</v>
      </c>
      <c r="C11" s="61" t="s">
        <v>37</v>
      </c>
      <c r="D11" s="61" t="s">
        <v>45</v>
      </c>
      <c r="E11" s="29">
        <v>8</v>
      </c>
      <c r="F11" s="29" t="s">
        <v>23</v>
      </c>
      <c r="G11" s="31">
        <v>21</v>
      </c>
      <c r="H11" s="29">
        <v>8</v>
      </c>
      <c r="I11" s="29" t="s">
        <v>23</v>
      </c>
      <c r="J11" s="31">
        <v>21</v>
      </c>
      <c r="K11" s="29"/>
      <c r="L11" s="29" t="s">
        <v>23</v>
      </c>
      <c r="M11" s="31"/>
      <c r="N11" s="32">
        <f t="shared" si="0"/>
        <v>16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54">
        <f t="shared" si="4"/>
        <v>0</v>
      </c>
      <c r="S11" s="31">
        <f t="shared" si="5"/>
        <v>1</v>
      </c>
      <c r="T11" s="64" t="s">
        <v>51</v>
      </c>
    </row>
    <row r="12" spans="2:20" ht="30" customHeight="1">
      <c r="B12" s="28" t="s">
        <v>27</v>
      </c>
      <c r="C12" s="61" t="s">
        <v>38</v>
      </c>
      <c r="D12" s="61" t="s">
        <v>46</v>
      </c>
      <c r="E12" s="29">
        <v>21</v>
      </c>
      <c r="F12" s="29" t="s">
        <v>23</v>
      </c>
      <c r="G12" s="31">
        <v>17</v>
      </c>
      <c r="H12" s="29">
        <v>7</v>
      </c>
      <c r="I12" s="29" t="s">
        <v>23</v>
      </c>
      <c r="J12" s="31">
        <v>21</v>
      </c>
      <c r="K12" s="29">
        <v>14</v>
      </c>
      <c r="L12" s="29" t="s">
        <v>23</v>
      </c>
      <c r="M12" s="31">
        <v>21</v>
      </c>
      <c r="N12" s="32">
        <f t="shared" si="0"/>
        <v>42</v>
      </c>
      <c r="O12" s="33">
        <f t="shared" si="1"/>
        <v>59</v>
      </c>
      <c r="P12" s="34">
        <f t="shared" si="2"/>
        <v>1</v>
      </c>
      <c r="Q12" s="29">
        <f t="shared" si="3"/>
        <v>2</v>
      </c>
      <c r="R12" s="54">
        <f t="shared" si="4"/>
        <v>0</v>
      </c>
      <c r="S12" s="31">
        <f t="shared" si="5"/>
        <v>1</v>
      </c>
      <c r="T12" s="64" t="s">
        <v>54</v>
      </c>
    </row>
    <row r="13" spans="2:20" ht="30" customHeight="1">
      <c r="B13" s="28" t="s">
        <v>28</v>
      </c>
      <c r="C13" s="61" t="s">
        <v>39</v>
      </c>
      <c r="D13" s="61" t="s">
        <v>47</v>
      </c>
      <c r="E13" s="29">
        <v>12</v>
      </c>
      <c r="F13" s="29" t="s">
        <v>23</v>
      </c>
      <c r="G13" s="31">
        <v>21</v>
      </c>
      <c r="H13" s="29">
        <v>15</v>
      </c>
      <c r="I13" s="29" t="s">
        <v>23</v>
      </c>
      <c r="J13" s="31">
        <v>21</v>
      </c>
      <c r="K13" s="29"/>
      <c r="L13" s="29" t="s">
        <v>23</v>
      </c>
      <c r="M13" s="31"/>
      <c r="N13" s="32">
        <f t="shared" si="0"/>
        <v>27</v>
      </c>
      <c r="O13" s="33">
        <f t="shared" si="1"/>
        <v>42</v>
      </c>
      <c r="P13" s="34">
        <f t="shared" si="2"/>
        <v>0</v>
      </c>
      <c r="Q13" s="29">
        <f t="shared" si="3"/>
        <v>2</v>
      </c>
      <c r="R13" s="54">
        <f t="shared" si="4"/>
        <v>0</v>
      </c>
      <c r="S13" s="31">
        <f t="shared" si="5"/>
        <v>1</v>
      </c>
      <c r="T13" s="64" t="s">
        <v>55</v>
      </c>
    </row>
    <row r="14" spans="2:20" ht="30" customHeight="1">
      <c r="B14" s="28" t="s">
        <v>29</v>
      </c>
      <c r="C14" s="61" t="s">
        <v>40</v>
      </c>
      <c r="D14" s="61" t="s">
        <v>48</v>
      </c>
      <c r="E14" s="29">
        <v>16</v>
      </c>
      <c r="F14" s="29" t="s">
        <v>23</v>
      </c>
      <c r="G14" s="31">
        <v>21</v>
      </c>
      <c r="H14" s="29">
        <v>9</v>
      </c>
      <c r="I14" s="29" t="s">
        <v>23</v>
      </c>
      <c r="J14" s="31">
        <v>21</v>
      </c>
      <c r="K14" s="29"/>
      <c r="L14" s="29" t="s">
        <v>23</v>
      </c>
      <c r="M14" s="31"/>
      <c r="N14" s="32">
        <f t="shared" si="0"/>
        <v>25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4">
        <f t="shared" si="4"/>
        <v>0</v>
      </c>
      <c r="S14" s="31">
        <f t="shared" si="5"/>
        <v>1</v>
      </c>
      <c r="T14" s="64" t="s">
        <v>43</v>
      </c>
    </row>
    <row r="15" spans="2:20" ht="30" customHeight="1" thickBot="1">
      <c r="B15" s="35" t="s">
        <v>14</v>
      </c>
      <c r="C15" s="62" t="s">
        <v>42</v>
      </c>
      <c r="D15" s="62" t="s">
        <v>49</v>
      </c>
      <c r="E15" s="36">
        <v>9</v>
      </c>
      <c r="F15" s="37" t="s">
        <v>23</v>
      </c>
      <c r="G15" s="38">
        <v>21</v>
      </c>
      <c r="H15" s="36">
        <v>5</v>
      </c>
      <c r="I15" s="37" t="s">
        <v>23</v>
      </c>
      <c r="J15" s="38">
        <v>21</v>
      </c>
      <c r="K15" s="36"/>
      <c r="L15" s="37" t="s">
        <v>23</v>
      </c>
      <c r="M15" s="38"/>
      <c r="N15" s="32">
        <f t="shared" si="0"/>
        <v>14</v>
      </c>
      <c r="O15" s="33">
        <f t="shared" si="1"/>
        <v>42</v>
      </c>
      <c r="P15" s="34">
        <f>IF(E15&gt;G15,1,0)+IF(H15&gt;J15,1,0)+IF(K15&gt;M15,1,0)</f>
        <v>0</v>
      </c>
      <c r="Q15" s="29">
        <f>IF(E15&lt;G15,1,0)+IF(H15&lt;J15,1,0)+IF(K15&lt;M15,1,0)</f>
        <v>2</v>
      </c>
      <c r="R15" s="55">
        <f t="shared" si="4"/>
        <v>0</v>
      </c>
      <c r="S15" s="31">
        <f t="shared" si="5"/>
        <v>1</v>
      </c>
      <c r="T15" s="65" t="s">
        <v>53</v>
      </c>
    </row>
    <row r="16" spans="2:20" ht="34.5" customHeight="1" thickBot="1">
      <c r="B16" s="39" t="s">
        <v>10</v>
      </c>
      <c r="C16" s="72" t="str">
        <f>IF(R16&gt;S16,D4,IF(S16&gt;R16,D5,"remíza"))</f>
        <v>Deltacar Benátky n. Jiz. A</v>
      </c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40">
        <f aca="true" t="shared" si="6" ref="N16:S16">SUM(N9:N15)</f>
        <v>147</v>
      </c>
      <c r="O16" s="41">
        <f t="shared" si="6"/>
        <v>311</v>
      </c>
      <c r="P16" s="40">
        <f t="shared" si="6"/>
        <v>1</v>
      </c>
      <c r="Q16" s="42">
        <f t="shared" si="6"/>
        <v>14</v>
      </c>
      <c r="R16" s="40">
        <f t="shared" si="6"/>
        <v>0</v>
      </c>
      <c r="S16" s="41">
        <f t="shared" si="6"/>
        <v>7</v>
      </c>
      <c r="T16" s="57"/>
    </row>
    <row r="17" spans="2:20" ht="15">
      <c r="B17" s="51" t="s">
        <v>21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 t="s">
        <v>11</v>
      </c>
    </row>
    <row r="18" spans="2:20" ht="12.75">
      <c r="B18" s="46" t="s">
        <v>12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9.5" customHeight="1">
      <c r="B20" s="47" t="s">
        <v>13</v>
      </c>
      <c r="C20" s="58" t="s">
        <v>30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8"/>
      <c r="C21" s="58" t="s">
        <v>30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1" ht="12.75">
      <c r="B23" s="49" t="s">
        <v>15</v>
      </c>
      <c r="C23" s="43"/>
      <c r="D23" s="50"/>
      <c r="E23" s="49" t="s">
        <v>16</v>
      </c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90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6:M16"/>
    <mergeCell ref="D3:T3"/>
    <mergeCell ref="D4:P4"/>
    <mergeCell ref="D6:P6"/>
    <mergeCell ref="D5:P5"/>
  </mergeCells>
  <printOptions horizontalCentered="1"/>
  <pageMargins left="0.3937007874015748" right="0.3937007874015748" top="0.6692913385826772" bottom="0.3937007874015748" header="0.3937007874015748" footer="0.3937007874015748"/>
  <pageSetup fitToHeight="1" fitToWidth="1" horizontalDpi="300" verticalDpi="300" orientation="landscape" paperSize="9" scale="94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Diana</cp:lastModifiedBy>
  <cp:lastPrinted>2015-01-10T07:54:44Z</cp:lastPrinted>
  <dcterms:created xsi:type="dcterms:W3CDTF">1996-11-18T12:18:44Z</dcterms:created>
  <dcterms:modified xsi:type="dcterms:W3CDTF">2015-01-10T18:35:52Z</dcterms:modified>
  <cp:category/>
  <cp:version/>
  <cp:contentType/>
  <cp:contentStatus/>
</cp:coreProperties>
</file>