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8" activeTab="13"/>
  </bookViews>
  <sheets>
    <sheet name="Prosek_NovyKnin" sheetId="1" r:id="rId1"/>
    <sheet name="Arion_Kladno" sheetId="2" r:id="rId2"/>
    <sheet name="DDM_Benatky" sheetId="3" r:id="rId3"/>
    <sheet name="Kladno_DDM" sheetId="4" r:id="rId4"/>
    <sheet name="NovyKnin_Arion" sheetId="5" r:id="rId5"/>
    <sheet name="Meteor_Prosek" sheetId="6" r:id="rId6"/>
    <sheet name="Arion_Meteor" sheetId="7" r:id="rId7"/>
    <sheet name="DDM_NovyKnin" sheetId="8" r:id="rId8"/>
    <sheet name="Benatky_Kladno" sheetId="9" r:id="rId9"/>
    <sheet name="NovyKnin_Benatky" sheetId="10" r:id="rId10"/>
    <sheet name="Meteor_DDM" sheetId="11" r:id="rId11"/>
    <sheet name="Prosek_Arion" sheetId="12" r:id="rId12"/>
    <sheet name="Meteor_Kladno" sheetId="13" r:id="rId13"/>
    <sheet name="Prosek_Benatky" sheetId="14" r:id="rId14"/>
    <sheet name="vzor" sheetId="15" r:id="rId15"/>
  </sheets>
  <definedNames>
    <definedName name="_xlnm.Print_Area" localSheetId="1">'Arion_Kladno'!$B$2:$T$25</definedName>
    <definedName name="_xlnm.Print_Area" localSheetId="6">'Arion_Meteor'!$B$2:$T$25</definedName>
    <definedName name="_xlnm.Print_Area" localSheetId="8">'Benatky_Kladno'!$B$2:$T$25</definedName>
    <definedName name="_xlnm.Print_Area" localSheetId="2">'DDM_Benatky'!$B$2:$T$25</definedName>
    <definedName name="_xlnm.Print_Area" localSheetId="7">'DDM_NovyKnin'!$B$2:$T$25</definedName>
    <definedName name="_xlnm.Print_Area" localSheetId="3">'Kladno_DDM'!$B$2:$T$25</definedName>
    <definedName name="_xlnm.Print_Area" localSheetId="10">'Meteor_DDM'!$B$2:$T$25</definedName>
    <definedName name="_xlnm.Print_Area" localSheetId="12">'Meteor_Kladno'!$B$2:$T$25</definedName>
    <definedName name="_xlnm.Print_Area" localSheetId="5">'Meteor_Prosek'!$B$2:$T$25</definedName>
    <definedName name="_xlnm.Print_Area" localSheetId="4">'NovyKnin_Arion'!$B$2:$T$25</definedName>
    <definedName name="_xlnm.Print_Area" localSheetId="9">'NovyKnin_Benatky'!$B$2:$T$25</definedName>
    <definedName name="_xlnm.Print_Area" localSheetId="11">'Prosek_Arion'!$B$2:$T$25</definedName>
    <definedName name="_xlnm.Print_Area" localSheetId="13">'Prosek_Benatky'!$B$2:$T$25</definedName>
    <definedName name="_xlnm.Print_Area" localSheetId="0">'Prosek_NovyKnin'!$B$2:$T$25</definedName>
    <definedName name="_xlnm.Print_Area" localSheetId="14">'vzor'!$B$2:$T$25</definedName>
  </definedNames>
  <calcPr fullCalcOnLoad="1"/>
</workbook>
</file>

<file path=xl/sharedStrings.xml><?xml version="1.0" encoding="utf-8"?>
<sst xmlns="http://schemas.openxmlformats.org/spreadsheetml/2006/main" count="1063" uniqueCount="143">
  <si>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</si>
  <si>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</si>
  <si>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</si>
  <si>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</si>
  <si>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</si>
  <si>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</si>
  <si>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</si>
  <si>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</si>
  <si>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</si>
  <si>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</si>
  <si>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</si>
  <si>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</si>
  <si>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</si>
  <si>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</si>
  <si>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</si>
  <si>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</si>
  <si>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</si>
  <si>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</si>
  <si>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</si>
  <si>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</si>
  <si>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</si>
  <si>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</si>
  <si>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</si>
  <si>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</si>
  <si>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</si>
  <si>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</si>
  <si>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</si>
  <si>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</si>
  <si>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</si>
  <si>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</si>
  <si>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</si>
  <si>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SKP žáků U15</t>
  </si>
  <si>
    <t>Kladno</t>
  </si>
  <si>
    <t>SK Prosek Praha B</t>
  </si>
  <si>
    <t>So Nový Knín</t>
  </si>
  <si>
    <t>Skřivan</t>
  </si>
  <si>
    <t>Dlouhý</t>
  </si>
  <si>
    <t>Houšková</t>
  </si>
  <si>
    <t>Skřivanová</t>
  </si>
  <si>
    <t>Kubiš, Obhlídal</t>
  </si>
  <si>
    <t>Skřivanová, Tvrdíková</t>
  </si>
  <si>
    <t>Obhlídal, Houšková</t>
  </si>
  <si>
    <t>Holeček</t>
  </si>
  <si>
    <t>Brejcha</t>
  </si>
  <si>
    <t>Dolejšová</t>
  </si>
  <si>
    <t>Černá</t>
  </si>
  <si>
    <t>Brejcha, Šolc</t>
  </si>
  <si>
    <t>Brejchová, Černá</t>
  </si>
  <si>
    <t>Holeček, Lachmanová</t>
  </si>
  <si>
    <t>Sokol Nový Knín</t>
  </si>
  <si>
    <t>DDM Praha 10</t>
  </si>
  <si>
    <t>Deltacar Benátky</t>
  </si>
  <si>
    <t>Skrčený</t>
  </si>
  <si>
    <t>Mareš</t>
  </si>
  <si>
    <t>Maxa</t>
  </si>
  <si>
    <t>Kortánová</t>
  </si>
  <si>
    <t>Jamborová</t>
  </si>
  <si>
    <t>Mareš, Maxa</t>
  </si>
  <si>
    <t>Kortánová, Jamborová</t>
  </si>
  <si>
    <t>-</t>
  </si>
  <si>
    <t>Pavlíček</t>
  </si>
  <si>
    <t>Avenanda</t>
  </si>
  <si>
    <t>Hojná</t>
  </si>
  <si>
    <t>Kusá</t>
  </si>
  <si>
    <t>Pavlíček, Malý</t>
  </si>
  <si>
    <t>Kusá, Kramešová</t>
  </si>
  <si>
    <t>Malý, Kramešová</t>
  </si>
  <si>
    <t>Deltacar Benátky nad Jizerou B</t>
  </si>
  <si>
    <t>BK Arion Praha</t>
  </si>
  <si>
    <t>BaC Kladno B</t>
  </si>
  <si>
    <t>Nusko</t>
  </si>
  <si>
    <t>Hlavinka</t>
  </si>
  <si>
    <t>Helmichová M.</t>
  </si>
  <si>
    <t>Česká</t>
  </si>
  <si>
    <t>Budějský, Veselý</t>
  </si>
  <si>
    <t>Trněná, Česká</t>
  </si>
  <si>
    <t>Nusko, Helmichová</t>
  </si>
  <si>
    <t>Volf</t>
  </si>
  <si>
    <t>Altera</t>
  </si>
  <si>
    <t>Dufková</t>
  </si>
  <si>
    <t>Procházková</t>
  </si>
  <si>
    <t>Hrubec, Volf</t>
  </si>
  <si>
    <t>Hašková, Procházková</t>
  </si>
  <si>
    <t>Altera, Dufková</t>
  </si>
  <si>
    <t>Sokol Radotín Meteor Praha B</t>
  </si>
  <si>
    <t>Panocha</t>
  </si>
  <si>
    <t>Forejt</t>
  </si>
  <si>
    <t>Bednářová</t>
  </si>
  <si>
    <t>Nedvědová</t>
  </si>
  <si>
    <t>Pecková P., Pecková K.</t>
  </si>
  <si>
    <t>Panocha, Bednářová</t>
  </si>
  <si>
    <t>Kubiš</t>
  </si>
  <si>
    <t>Obhlídal</t>
  </si>
  <si>
    <t>Tvrdíková</t>
  </si>
  <si>
    <t>Dlouhý, Skřivan</t>
  </si>
  <si>
    <t>Skřivan, Houšková</t>
  </si>
  <si>
    <t>TJ Sokol Nový Knín</t>
  </si>
  <si>
    <t>Kadlec</t>
  </si>
  <si>
    <t>Brejchová</t>
  </si>
  <si>
    <t>Holeček, Kadlec</t>
  </si>
  <si>
    <t>Dolejšová, Lachmanová</t>
  </si>
  <si>
    <t>Šolc, Brejchová</t>
  </si>
  <si>
    <t>Helmichová</t>
  </si>
  <si>
    <t>Trněná</t>
  </si>
  <si>
    <t>Budejský, Veselý</t>
  </si>
  <si>
    <t>Trněná, Helmichová</t>
  </si>
  <si>
    <t>Hlavinka, Česká</t>
  </si>
  <si>
    <t>Hrubec</t>
  </si>
  <si>
    <t>Hašková</t>
  </si>
  <si>
    <t>Altera, Volf</t>
  </si>
  <si>
    <t>Hašková, Dufková</t>
  </si>
  <si>
    <t>Procházková, Hrubec</t>
  </si>
  <si>
    <t>Kortanová</t>
  </si>
  <si>
    <t>Kortanová, Jamborová</t>
  </si>
  <si>
    <t>Sokol Meteor Radotín B</t>
  </si>
  <si>
    <t>Budějský</t>
  </si>
  <si>
    <t>Veselý</t>
  </si>
  <si>
    <t>Nusko, Hlavinka</t>
  </si>
  <si>
    <t>Česká, Trněná</t>
  </si>
  <si>
    <t>Budějský, Helmichová</t>
  </si>
  <si>
    <t>Pecková P.</t>
  </si>
  <si>
    <t>Pecková K.</t>
  </si>
  <si>
    <t>Panocha, Forejt</t>
  </si>
  <si>
    <t>Bednářová, Nedvědová</t>
  </si>
  <si>
    <t>Šolc</t>
  </si>
  <si>
    <t>Černá, Brejchová</t>
  </si>
  <si>
    <t>Šolc, Lachmanová</t>
  </si>
  <si>
    <t>Deltacar Benátky n. Jizerou B</t>
  </si>
  <si>
    <t>Hojná, Kusá</t>
  </si>
  <si>
    <t>Avenanda, Kramešová</t>
  </si>
  <si>
    <t>Hrubec, Altera</t>
  </si>
  <si>
    <t>Dufková, Procházková</t>
  </si>
  <si>
    <t>Volf, Hašková</t>
  </si>
  <si>
    <t>Holeček, Černá</t>
  </si>
  <si>
    <t>Dlouhý, Obhlídal</t>
  </si>
  <si>
    <t>Kubiš, Houšková</t>
  </si>
  <si>
    <t>Česká, Helmichová</t>
  </si>
  <si>
    <t>Budějský, Trněná</t>
  </si>
  <si>
    <t>Volf, Altera</t>
  </si>
  <si>
    <t>BK Deltacar Benátky n. Jizerou B</t>
  </si>
  <si>
    <t>Kubiš, Skřivan</t>
  </si>
  <si>
    <t>Dlouhý, Houšková</t>
  </si>
  <si>
    <t>Avenanda, Pavlíček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</si>
</sst>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34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35</v>
      </c>
      <c r="D9" s="92" t="s">
        <v>42</v>
      </c>
      <c r="E9" s="29">
        <v>10</v>
      </c>
      <c r="F9" s="30" t="s">
        <v>23</v>
      </c>
      <c r="G9" s="31">
        <v>21</v>
      </c>
      <c r="H9" s="29">
        <v>10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20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36</v>
      </c>
      <c r="D10" s="90" t="s">
        <v>43</v>
      </c>
      <c r="E10" s="29">
        <v>19</v>
      </c>
      <c r="F10" s="29" t="s">
        <v>23</v>
      </c>
      <c r="G10" s="31">
        <v>21</v>
      </c>
      <c r="H10" s="29">
        <v>21</v>
      </c>
      <c r="I10" s="29" t="s">
        <v>23</v>
      </c>
      <c r="J10" s="31">
        <v>17</v>
      </c>
      <c r="K10" s="29">
        <v>25</v>
      </c>
      <c r="L10" s="29" t="s">
        <v>23</v>
      </c>
      <c r="M10" s="31">
        <v>23</v>
      </c>
      <c r="N10" s="32">
        <f t="shared" si="0"/>
        <v>65</v>
      </c>
      <c r="O10" s="33">
        <f t="shared" si="1"/>
        <v>61</v>
      </c>
      <c r="P10" s="34">
        <f t="shared" si="2"/>
        <v>2</v>
      </c>
      <c r="Q10" s="29">
        <f t="shared" si="3"/>
        <v>1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37</v>
      </c>
      <c r="D11" s="90" t="s">
        <v>44</v>
      </c>
      <c r="E11" s="29">
        <v>21</v>
      </c>
      <c r="F11" s="29" t="s">
        <v>23</v>
      </c>
      <c r="G11" s="31">
        <v>2</v>
      </c>
      <c r="H11" s="29">
        <v>21</v>
      </c>
      <c r="I11" s="29" t="s">
        <v>23</v>
      </c>
      <c r="J11" s="31">
        <v>3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5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38</v>
      </c>
      <c r="D12" s="90" t="s">
        <v>45</v>
      </c>
      <c r="E12" s="29">
        <v>2</v>
      </c>
      <c r="F12" s="29" t="s">
        <v>23</v>
      </c>
      <c r="G12" s="31">
        <v>21</v>
      </c>
      <c r="H12" s="29">
        <v>7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9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39</v>
      </c>
      <c r="D13" s="90" t="s">
        <v>46</v>
      </c>
      <c r="E13" s="29">
        <v>21</v>
      </c>
      <c r="F13" s="29" t="s">
        <v>23</v>
      </c>
      <c r="G13" s="31">
        <v>16</v>
      </c>
      <c r="H13" s="29">
        <v>21</v>
      </c>
      <c r="I13" s="29" t="s">
        <v>23</v>
      </c>
      <c r="J13" s="31">
        <v>17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33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40</v>
      </c>
      <c r="D14" s="90" t="s">
        <v>47</v>
      </c>
      <c r="E14" s="29">
        <v>6</v>
      </c>
      <c r="F14" s="29" t="s">
        <v>23</v>
      </c>
      <c r="G14" s="31">
        <v>21</v>
      </c>
      <c r="H14" s="29">
        <v>7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13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41</v>
      </c>
      <c r="D15" s="91" t="s">
        <v>48</v>
      </c>
      <c r="E15" s="36">
        <v>13</v>
      </c>
      <c r="F15" s="37" t="s">
        <v>23</v>
      </c>
      <c r="G15" s="38">
        <v>21</v>
      </c>
      <c r="H15" s="36">
        <v>16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29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5">
        <f t="shared" si="4"/>
        <v>0</v>
      </c>
      <c r="S15" s="31">
        <f t="shared" si="4"/>
        <v>1</v>
      </c>
      <c r="T15" s="61"/>
    </row>
    <row r="16" spans="2:20" ht="34.5" customHeight="1" thickBot="1">
      <c r="B16" s="39" t="s">
        <v>10</v>
      </c>
      <c r="C16" s="70" t="s">
        <v>49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220</v>
      </c>
      <c r="O16" s="41">
        <f t="shared" si="5"/>
        <v>267</v>
      </c>
      <c r="P16" s="40">
        <f t="shared" si="5"/>
        <v>6</v>
      </c>
      <c r="Q16" s="42">
        <f t="shared" si="5"/>
        <v>9</v>
      </c>
      <c r="R16" s="40">
        <f t="shared" si="5"/>
        <v>3</v>
      </c>
      <c r="S16" s="41">
        <f t="shared" si="5"/>
        <v>4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96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67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42</v>
      </c>
      <c r="D9" s="92" t="s">
        <v>60</v>
      </c>
      <c r="E9" s="29">
        <v>21</v>
      </c>
      <c r="F9" s="30" t="s">
        <v>23</v>
      </c>
      <c r="G9" s="31">
        <v>19</v>
      </c>
      <c r="H9" s="29">
        <v>21</v>
      </c>
      <c r="I9" s="30" t="s">
        <v>23</v>
      </c>
      <c r="J9" s="31">
        <v>17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36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97</v>
      </c>
      <c r="D10" s="90" t="s">
        <v>61</v>
      </c>
      <c r="E10" s="29">
        <v>9</v>
      </c>
      <c r="F10" s="29" t="s">
        <v>23</v>
      </c>
      <c r="G10" s="31">
        <v>21</v>
      </c>
      <c r="H10" s="29">
        <v>13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22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45</v>
      </c>
      <c r="D11" s="90" t="s">
        <v>62</v>
      </c>
      <c r="E11" s="29">
        <v>6</v>
      </c>
      <c r="F11" s="29" t="s">
        <v>23</v>
      </c>
      <c r="G11" s="31">
        <v>21</v>
      </c>
      <c r="H11" s="29">
        <v>6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12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98</v>
      </c>
      <c r="D12" s="90" t="s">
        <v>63</v>
      </c>
      <c r="E12" s="29">
        <v>19</v>
      </c>
      <c r="F12" s="29" t="s">
        <v>23</v>
      </c>
      <c r="G12" s="31">
        <v>21</v>
      </c>
      <c r="H12" s="29">
        <v>13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32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46</v>
      </c>
      <c r="D13" s="90" t="s">
        <v>64</v>
      </c>
      <c r="E13" s="29">
        <v>12</v>
      </c>
      <c r="F13" s="29" t="s">
        <v>23</v>
      </c>
      <c r="G13" s="31">
        <v>21</v>
      </c>
      <c r="H13" s="29">
        <v>7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19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100</v>
      </c>
      <c r="D14" s="90" t="s">
        <v>128</v>
      </c>
      <c r="E14" s="29">
        <v>6</v>
      </c>
      <c r="F14" s="29" t="s">
        <v>23</v>
      </c>
      <c r="G14" s="31">
        <v>21</v>
      </c>
      <c r="H14" s="29">
        <v>6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12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133</v>
      </c>
      <c r="D15" s="91" t="s">
        <v>129</v>
      </c>
      <c r="E15" s="36">
        <v>21</v>
      </c>
      <c r="F15" s="37" t="s">
        <v>23</v>
      </c>
      <c r="G15" s="38">
        <v>12</v>
      </c>
      <c r="H15" s="36">
        <v>21</v>
      </c>
      <c r="I15" s="37" t="s">
        <v>23</v>
      </c>
      <c r="J15" s="38">
        <v>11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23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67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181</v>
      </c>
      <c r="O16" s="41">
        <f t="shared" si="5"/>
        <v>269</v>
      </c>
      <c r="P16" s="40">
        <f t="shared" si="5"/>
        <v>4</v>
      </c>
      <c r="Q16" s="42">
        <f t="shared" si="5"/>
        <v>10</v>
      </c>
      <c r="R16" s="40">
        <f t="shared" si="5"/>
        <v>2</v>
      </c>
      <c r="S16" s="41">
        <f t="shared" si="5"/>
        <v>5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84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50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85</v>
      </c>
      <c r="D9" s="92" t="s">
        <v>53</v>
      </c>
      <c r="E9" s="29">
        <v>21</v>
      </c>
      <c r="F9" s="30" t="s">
        <v>23</v>
      </c>
      <c r="G9" s="31">
        <v>19</v>
      </c>
      <c r="H9" s="29">
        <v>21</v>
      </c>
      <c r="I9" s="30" t="s">
        <v>23</v>
      </c>
      <c r="J9" s="31">
        <v>11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30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86</v>
      </c>
      <c r="D10" s="90" t="s">
        <v>54</v>
      </c>
      <c r="E10" s="29">
        <v>21</v>
      </c>
      <c r="F10" s="29" t="s">
        <v>23</v>
      </c>
      <c r="G10" s="31">
        <v>8</v>
      </c>
      <c r="H10" s="29">
        <v>21</v>
      </c>
      <c r="I10" s="29" t="s">
        <v>23</v>
      </c>
      <c r="J10" s="31">
        <v>7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15</v>
      </c>
      <c r="P10" s="34">
        <f t="shared" si="2"/>
        <v>2</v>
      </c>
      <c r="Q10" s="29">
        <f t="shared" si="3"/>
        <v>0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120</v>
      </c>
      <c r="D11" s="90" t="s">
        <v>112</v>
      </c>
      <c r="E11" s="29">
        <v>21</v>
      </c>
      <c r="F11" s="29" t="s">
        <v>23</v>
      </c>
      <c r="G11" s="31">
        <v>8</v>
      </c>
      <c r="H11" s="29">
        <v>21</v>
      </c>
      <c r="I11" s="29" t="s">
        <v>23</v>
      </c>
      <c r="J11" s="31">
        <v>4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12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121</v>
      </c>
      <c r="D12" s="90" t="s">
        <v>56</v>
      </c>
      <c r="E12" s="29">
        <v>21</v>
      </c>
      <c r="F12" s="29" t="s">
        <v>23</v>
      </c>
      <c r="G12" s="31">
        <v>9</v>
      </c>
      <c r="H12" s="29">
        <v>21</v>
      </c>
      <c r="I12" s="29" t="s">
        <v>23</v>
      </c>
      <c r="J12" s="31">
        <v>6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15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60"/>
    </row>
    <row r="13" spans="2:20" ht="30" customHeight="1">
      <c r="B13" s="28" t="s">
        <v>28</v>
      </c>
      <c r="C13" s="90" t="s">
        <v>122</v>
      </c>
      <c r="D13" s="90" t="s">
        <v>57</v>
      </c>
      <c r="E13" s="29">
        <v>21</v>
      </c>
      <c r="F13" s="29" t="s">
        <v>23</v>
      </c>
      <c r="G13" s="31">
        <v>4</v>
      </c>
      <c r="H13" s="29">
        <v>21</v>
      </c>
      <c r="I13" s="29" t="s">
        <v>23</v>
      </c>
      <c r="J13" s="31">
        <v>7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11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123</v>
      </c>
      <c r="D14" s="90" t="s">
        <v>113</v>
      </c>
      <c r="E14" s="29">
        <v>21</v>
      </c>
      <c r="F14" s="29" t="s">
        <v>23</v>
      </c>
      <c r="G14" s="31">
        <v>10</v>
      </c>
      <c r="H14" s="29">
        <v>21</v>
      </c>
      <c r="I14" s="29" t="s">
        <v>23</v>
      </c>
      <c r="J14" s="31">
        <v>8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18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59</v>
      </c>
      <c r="D15" s="91" t="s">
        <v>59</v>
      </c>
      <c r="E15" s="36">
        <v>0</v>
      </c>
      <c r="F15" s="37" t="s">
        <v>23</v>
      </c>
      <c r="G15" s="38">
        <v>0</v>
      </c>
      <c r="H15" s="36">
        <v>0</v>
      </c>
      <c r="I15" s="37" t="s">
        <v>23</v>
      </c>
      <c r="J15" s="38">
        <v>0</v>
      </c>
      <c r="K15" s="36"/>
      <c r="L15" s="37" t="s">
        <v>23</v>
      </c>
      <c r="M15" s="38"/>
      <c r="N15" s="32">
        <f t="shared" si="0"/>
        <v>0</v>
      </c>
      <c r="O15" s="33">
        <f t="shared" si="1"/>
        <v>0</v>
      </c>
      <c r="P15" s="34">
        <f>IF(E15&gt;G15,1,0)+IF(H15&gt;J15,1,0)+IF(K15&gt;M15,1,0)</f>
        <v>0</v>
      </c>
      <c r="Q15" s="29">
        <f>IF(E15&lt;G15,1,0)+IF(H15&lt;J15,1,0)+IF(K15&lt;M15,1,0)</f>
        <v>0</v>
      </c>
      <c r="R15" s="55">
        <f t="shared" si="4"/>
        <v>0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84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252</v>
      </c>
      <c r="O16" s="41">
        <f t="shared" si="5"/>
        <v>101</v>
      </c>
      <c r="P16" s="40">
        <f t="shared" si="5"/>
        <v>12</v>
      </c>
      <c r="Q16" s="42">
        <f t="shared" si="5"/>
        <v>0</v>
      </c>
      <c r="R16" s="40">
        <f t="shared" si="5"/>
        <v>6</v>
      </c>
      <c r="S16" s="41">
        <f t="shared" si="5"/>
        <v>0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4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91</v>
      </c>
      <c r="D9" s="92" t="s">
        <v>70</v>
      </c>
      <c r="E9" s="29">
        <v>19</v>
      </c>
      <c r="F9" s="30" t="s">
        <v>23</v>
      </c>
      <c r="G9" s="31">
        <v>21</v>
      </c>
      <c r="H9" s="29">
        <v>20</v>
      </c>
      <c r="I9" s="30" t="s">
        <v>23</v>
      </c>
      <c r="J9" s="31">
        <v>22</v>
      </c>
      <c r="K9" s="29"/>
      <c r="L9" s="30" t="s">
        <v>23</v>
      </c>
      <c r="M9" s="31"/>
      <c r="N9" s="32">
        <f aca="true" t="shared" si="0" ref="N9:N15">E9+H9+K9</f>
        <v>39</v>
      </c>
      <c r="O9" s="33">
        <f aca="true" t="shared" si="1" ref="O9:O15">G9+J9+M9</f>
        <v>43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35</v>
      </c>
      <c r="D10" s="90" t="s">
        <v>71</v>
      </c>
      <c r="E10" s="29">
        <v>17</v>
      </c>
      <c r="F10" s="29" t="s">
        <v>23</v>
      </c>
      <c r="G10" s="31">
        <v>21</v>
      </c>
      <c r="H10" s="29">
        <v>17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34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37</v>
      </c>
      <c r="D11" s="90" t="s">
        <v>102</v>
      </c>
      <c r="E11" s="29">
        <v>21</v>
      </c>
      <c r="F11" s="29" t="s">
        <v>23</v>
      </c>
      <c r="G11" s="31">
        <v>11</v>
      </c>
      <c r="H11" s="29">
        <v>21</v>
      </c>
      <c r="I11" s="29" t="s">
        <v>23</v>
      </c>
      <c r="J11" s="31">
        <v>6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17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38</v>
      </c>
      <c r="D12" s="90" t="s">
        <v>73</v>
      </c>
      <c r="E12" s="29">
        <v>12</v>
      </c>
      <c r="F12" s="29" t="s">
        <v>23</v>
      </c>
      <c r="G12" s="31">
        <v>21</v>
      </c>
      <c r="H12" s="29">
        <v>14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26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134</v>
      </c>
      <c r="D13" s="90" t="s">
        <v>117</v>
      </c>
      <c r="E13" s="29">
        <v>21</v>
      </c>
      <c r="F13" s="29" t="s">
        <v>23</v>
      </c>
      <c r="G13" s="31">
        <v>15</v>
      </c>
      <c r="H13" s="29">
        <v>14</v>
      </c>
      <c r="I13" s="29" t="s">
        <v>23</v>
      </c>
      <c r="J13" s="31">
        <v>21</v>
      </c>
      <c r="K13" s="29">
        <v>15</v>
      </c>
      <c r="L13" s="29" t="s">
        <v>23</v>
      </c>
      <c r="M13" s="31">
        <v>21</v>
      </c>
      <c r="N13" s="32">
        <f t="shared" si="0"/>
        <v>50</v>
      </c>
      <c r="O13" s="33">
        <f t="shared" si="1"/>
        <v>57</v>
      </c>
      <c r="P13" s="34">
        <f t="shared" si="2"/>
        <v>1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40</v>
      </c>
      <c r="D14" s="90" t="s">
        <v>136</v>
      </c>
      <c r="E14" s="29">
        <v>13</v>
      </c>
      <c r="F14" s="29" t="s">
        <v>23</v>
      </c>
      <c r="G14" s="31">
        <v>21</v>
      </c>
      <c r="H14" s="29">
        <v>7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20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135</v>
      </c>
      <c r="D15" s="91" t="s">
        <v>137</v>
      </c>
      <c r="E15" s="36">
        <v>21</v>
      </c>
      <c r="F15" s="37" t="s">
        <v>23</v>
      </c>
      <c r="G15" s="38">
        <v>9</v>
      </c>
      <c r="H15" s="36">
        <v>21</v>
      </c>
      <c r="I15" s="37" t="s">
        <v>23</v>
      </c>
      <c r="J15" s="38">
        <v>14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23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68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253</v>
      </c>
      <c r="O16" s="41">
        <f t="shared" si="5"/>
        <v>266</v>
      </c>
      <c r="P16" s="40">
        <f t="shared" si="5"/>
        <v>5</v>
      </c>
      <c r="Q16" s="42">
        <f t="shared" si="5"/>
        <v>10</v>
      </c>
      <c r="R16" s="40">
        <f t="shared" si="5"/>
        <v>2</v>
      </c>
      <c r="S16" s="41">
        <f t="shared" si="5"/>
        <v>5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84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85</v>
      </c>
      <c r="D9" s="92" t="s">
        <v>77</v>
      </c>
      <c r="E9" s="29">
        <v>21</v>
      </c>
      <c r="F9" s="30" t="s">
        <v>23</v>
      </c>
      <c r="G9" s="31">
        <v>7</v>
      </c>
      <c r="H9" s="29">
        <v>21</v>
      </c>
      <c r="I9" s="30" t="s">
        <v>23</v>
      </c>
      <c r="J9" s="31">
        <v>19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26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86</v>
      </c>
      <c r="D10" s="90" t="s">
        <v>78</v>
      </c>
      <c r="E10" s="29">
        <v>21</v>
      </c>
      <c r="F10" s="29" t="s">
        <v>23</v>
      </c>
      <c r="G10" s="31">
        <v>18</v>
      </c>
      <c r="H10" s="29">
        <v>22</v>
      </c>
      <c r="I10" s="29" t="s">
        <v>23</v>
      </c>
      <c r="J10" s="31">
        <v>20</v>
      </c>
      <c r="K10" s="29"/>
      <c r="L10" s="29" t="s">
        <v>23</v>
      </c>
      <c r="M10" s="31"/>
      <c r="N10" s="32">
        <f t="shared" si="0"/>
        <v>43</v>
      </c>
      <c r="O10" s="33">
        <f t="shared" si="1"/>
        <v>38</v>
      </c>
      <c r="P10" s="34">
        <f t="shared" si="2"/>
        <v>2</v>
      </c>
      <c r="Q10" s="29">
        <f t="shared" si="3"/>
        <v>0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87</v>
      </c>
      <c r="D11" s="90" t="s">
        <v>108</v>
      </c>
      <c r="E11" s="29">
        <v>21</v>
      </c>
      <c r="F11" s="29" t="s">
        <v>23</v>
      </c>
      <c r="G11" s="31">
        <v>8</v>
      </c>
      <c r="H11" s="29">
        <v>21</v>
      </c>
      <c r="I11" s="29" t="s">
        <v>23</v>
      </c>
      <c r="J11" s="31">
        <v>10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18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88</v>
      </c>
      <c r="D12" s="90" t="s">
        <v>79</v>
      </c>
      <c r="E12" s="29">
        <v>11</v>
      </c>
      <c r="F12" s="29" t="s">
        <v>23</v>
      </c>
      <c r="G12" s="31">
        <v>21</v>
      </c>
      <c r="H12" s="29">
        <v>13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24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122</v>
      </c>
      <c r="D13" s="90" t="s">
        <v>138</v>
      </c>
      <c r="E13" s="29">
        <v>21</v>
      </c>
      <c r="F13" s="29" t="s">
        <v>23</v>
      </c>
      <c r="G13" s="31">
        <v>18</v>
      </c>
      <c r="H13" s="29">
        <v>21</v>
      </c>
      <c r="I13" s="29" t="s">
        <v>23</v>
      </c>
      <c r="J13" s="31">
        <v>15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33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89</v>
      </c>
      <c r="D14" s="90" t="s">
        <v>110</v>
      </c>
      <c r="E14" s="29">
        <v>21</v>
      </c>
      <c r="F14" s="29" t="s">
        <v>23</v>
      </c>
      <c r="G14" s="31">
        <v>17</v>
      </c>
      <c r="H14" s="29">
        <v>19</v>
      </c>
      <c r="I14" s="29" t="s">
        <v>23</v>
      </c>
      <c r="J14" s="31">
        <v>21</v>
      </c>
      <c r="K14" s="29">
        <v>21</v>
      </c>
      <c r="L14" s="29" t="s">
        <v>23</v>
      </c>
      <c r="M14" s="31">
        <v>19</v>
      </c>
      <c r="N14" s="32">
        <f t="shared" si="0"/>
        <v>61</v>
      </c>
      <c r="O14" s="33">
        <f t="shared" si="1"/>
        <v>57</v>
      </c>
      <c r="P14" s="34">
        <f t="shared" si="2"/>
        <v>2</v>
      </c>
      <c r="Q14" s="29">
        <f t="shared" si="3"/>
        <v>1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59</v>
      </c>
      <c r="D15" s="91" t="s">
        <v>59</v>
      </c>
      <c r="E15" s="36">
        <v>0</v>
      </c>
      <c r="F15" s="37" t="s">
        <v>23</v>
      </c>
      <c r="G15" s="38">
        <v>0</v>
      </c>
      <c r="H15" s="36">
        <v>0</v>
      </c>
      <c r="I15" s="37" t="s">
        <v>23</v>
      </c>
      <c r="J15" s="38">
        <v>0</v>
      </c>
      <c r="K15" s="36"/>
      <c r="L15" s="37" t="s">
        <v>23</v>
      </c>
      <c r="M15" s="38"/>
      <c r="N15" s="32">
        <f t="shared" si="0"/>
        <v>0</v>
      </c>
      <c r="O15" s="33">
        <f t="shared" si="1"/>
        <v>0</v>
      </c>
      <c r="P15" s="34">
        <f>IF(E15&gt;G15,1,0)+IF(H15&gt;J15,1,0)+IF(K15&gt;M15,1,0)</f>
        <v>0</v>
      </c>
      <c r="Q15" s="29">
        <f>IF(E15&lt;G15,1,0)+IF(H15&lt;J15,1,0)+IF(K15&lt;M15,1,0)</f>
        <v>0</v>
      </c>
      <c r="R15" s="55">
        <f t="shared" si="4"/>
        <v>0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84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254</v>
      </c>
      <c r="O16" s="41">
        <f t="shared" si="5"/>
        <v>214</v>
      </c>
      <c r="P16" s="40">
        <f t="shared" si="5"/>
        <v>10</v>
      </c>
      <c r="Q16" s="42">
        <f t="shared" si="5"/>
        <v>3</v>
      </c>
      <c r="R16" s="40">
        <f t="shared" si="5"/>
        <v>5</v>
      </c>
      <c r="S16" s="41">
        <f t="shared" si="5"/>
        <v>1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7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139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36</v>
      </c>
      <c r="D9" s="92" t="s">
        <v>60</v>
      </c>
      <c r="E9" s="29">
        <v>15</v>
      </c>
      <c r="F9" s="30" t="s">
        <v>23</v>
      </c>
      <c r="G9" s="31">
        <v>21</v>
      </c>
      <c r="H9" s="29">
        <v>13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28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92</v>
      </c>
      <c r="D10" s="90" t="s">
        <v>61</v>
      </c>
      <c r="E10" s="29">
        <v>13</v>
      </c>
      <c r="F10" s="29" t="s">
        <v>23</v>
      </c>
      <c r="G10" s="31">
        <v>21</v>
      </c>
      <c r="H10" s="29">
        <v>7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20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37</v>
      </c>
      <c r="D11" s="90" t="s">
        <v>62</v>
      </c>
      <c r="E11" s="29">
        <v>13</v>
      </c>
      <c r="F11" s="29" t="s">
        <v>23</v>
      </c>
      <c r="G11" s="31">
        <v>21</v>
      </c>
      <c r="H11" s="29">
        <v>21</v>
      </c>
      <c r="I11" s="29" t="s">
        <v>23</v>
      </c>
      <c r="J11" s="31">
        <v>19</v>
      </c>
      <c r="K11" s="29">
        <v>17</v>
      </c>
      <c r="L11" s="29" t="s">
        <v>23</v>
      </c>
      <c r="M11" s="31">
        <v>21</v>
      </c>
      <c r="N11" s="32">
        <f t="shared" si="0"/>
        <v>51</v>
      </c>
      <c r="O11" s="33">
        <f t="shared" si="1"/>
        <v>61</v>
      </c>
      <c r="P11" s="34">
        <f t="shared" si="2"/>
        <v>1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93</v>
      </c>
      <c r="D12" s="90" t="s">
        <v>63</v>
      </c>
      <c r="E12" s="29">
        <v>5</v>
      </c>
      <c r="F12" s="29" t="s">
        <v>23</v>
      </c>
      <c r="G12" s="31">
        <v>21</v>
      </c>
      <c r="H12" s="29">
        <v>1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6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140</v>
      </c>
      <c r="D13" s="90" t="s">
        <v>142</v>
      </c>
      <c r="E13" s="29">
        <v>10</v>
      </c>
      <c r="F13" s="29" t="s">
        <v>23</v>
      </c>
      <c r="G13" s="31">
        <v>21</v>
      </c>
      <c r="H13" s="29">
        <v>12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22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40</v>
      </c>
      <c r="D14" s="90" t="s">
        <v>128</v>
      </c>
      <c r="E14" s="29">
        <v>9</v>
      </c>
      <c r="F14" s="29" t="s">
        <v>23</v>
      </c>
      <c r="G14" s="31">
        <v>21</v>
      </c>
      <c r="H14" s="29">
        <v>13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22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141</v>
      </c>
      <c r="D15" s="91" t="s">
        <v>66</v>
      </c>
      <c r="E15" s="36">
        <v>21</v>
      </c>
      <c r="F15" s="37" t="s">
        <v>23</v>
      </c>
      <c r="G15" s="38">
        <v>7</v>
      </c>
      <c r="H15" s="36">
        <v>21</v>
      </c>
      <c r="I15" s="37" t="s">
        <v>23</v>
      </c>
      <c r="J15" s="38">
        <v>16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23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139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191</v>
      </c>
      <c r="O16" s="41">
        <f t="shared" si="5"/>
        <v>294</v>
      </c>
      <c r="P16" s="40">
        <f t="shared" si="5"/>
        <v>3</v>
      </c>
      <c r="Q16" s="42">
        <f t="shared" si="5"/>
        <v>12</v>
      </c>
      <c r="R16" s="40">
        <f t="shared" si="5"/>
        <v>1</v>
      </c>
      <c r="S16" s="41">
        <f t="shared" si="5"/>
        <v>6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58"/>
      <c r="D9" s="57"/>
      <c r="E9" s="29"/>
      <c r="F9" s="30" t="s">
        <v>23</v>
      </c>
      <c r="G9" s="31"/>
      <c r="H9" s="29"/>
      <c r="I9" s="30" t="s">
        <v>23</v>
      </c>
      <c r="J9" s="31"/>
      <c r="K9" s="29"/>
      <c r="L9" s="30" t="s">
        <v>23</v>
      </c>
      <c r="M9" s="31"/>
      <c r="N9" s="32">
        <f aca="true" t="shared" si="0" ref="N9:N15">E9+H9+K9</f>
        <v>0</v>
      </c>
      <c r="O9" s="33">
        <f aca="true" t="shared" si="1" ref="O9:O15">G9+J9+M9</f>
        <v>0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0</v>
      </c>
      <c r="R9" s="53">
        <f>IF(P9=2,1,0)</f>
        <v>0</v>
      </c>
      <c r="S9" s="31">
        <f>IF(Q9=2,1,0)</f>
        <v>0</v>
      </c>
      <c r="T9" s="60"/>
    </row>
    <row r="10" spans="2:20" ht="30" customHeight="1">
      <c r="B10" s="28" t="s">
        <v>25</v>
      </c>
      <c r="C10" s="58"/>
      <c r="D10" s="58"/>
      <c r="E10" s="29"/>
      <c r="F10" s="29" t="s">
        <v>23</v>
      </c>
      <c r="G10" s="31"/>
      <c r="H10" s="29"/>
      <c r="I10" s="29" t="s">
        <v>23</v>
      </c>
      <c r="J10" s="31"/>
      <c r="K10" s="29"/>
      <c r="L10" s="29" t="s">
        <v>23</v>
      </c>
      <c r="M10" s="31"/>
      <c r="N10" s="32">
        <f t="shared" si="0"/>
        <v>0</v>
      </c>
      <c r="O10" s="33">
        <f t="shared" si="1"/>
        <v>0</v>
      </c>
      <c r="P10" s="34">
        <f t="shared" si="2"/>
        <v>0</v>
      </c>
      <c r="Q10" s="29">
        <f t="shared" si="3"/>
        <v>0</v>
      </c>
      <c r="R10" s="54">
        <f aca="true" t="shared" si="4" ref="R10:R15">IF(P10=2,1,0)</f>
        <v>0</v>
      </c>
      <c r="S10" s="31">
        <f aca="true" t="shared" si="5" ref="S10:S15">IF(Q10=2,1,0)</f>
        <v>0</v>
      </c>
      <c r="T10" s="60"/>
    </row>
    <row r="11" spans="2:20" ht="30" customHeight="1">
      <c r="B11" s="28" t="s">
        <v>26</v>
      </c>
      <c r="C11" s="58"/>
      <c r="D11" s="58"/>
      <c r="E11" s="29"/>
      <c r="F11" s="29" t="s">
        <v>23</v>
      </c>
      <c r="G11" s="31"/>
      <c r="H11" s="29"/>
      <c r="I11" s="29" t="s">
        <v>23</v>
      </c>
      <c r="J11" s="31"/>
      <c r="K11" s="29"/>
      <c r="L11" s="29" t="s">
        <v>23</v>
      </c>
      <c r="M11" s="31"/>
      <c r="N11" s="32">
        <f t="shared" si="0"/>
        <v>0</v>
      </c>
      <c r="O11" s="33">
        <f t="shared" si="1"/>
        <v>0</v>
      </c>
      <c r="P11" s="34">
        <f t="shared" si="2"/>
        <v>0</v>
      </c>
      <c r="Q11" s="29">
        <f t="shared" si="3"/>
        <v>0</v>
      </c>
      <c r="R11" s="54">
        <f t="shared" si="4"/>
        <v>0</v>
      </c>
      <c r="S11" s="31">
        <f t="shared" si="5"/>
        <v>0</v>
      </c>
      <c r="T11" s="60"/>
    </row>
    <row r="12" spans="2:20" ht="30" customHeight="1">
      <c r="B12" s="28" t="s">
        <v>27</v>
      </c>
      <c r="C12" s="58"/>
      <c r="D12" s="58"/>
      <c r="E12" s="29"/>
      <c r="F12" s="29" t="s">
        <v>23</v>
      </c>
      <c r="G12" s="31"/>
      <c r="H12" s="29"/>
      <c r="I12" s="29" t="s">
        <v>23</v>
      </c>
      <c r="J12" s="31"/>
      <c r="K12" s="29"/>
      <c r="L12" s="29" t="s">
        <v>23</v>
      </c>
      <c r="M12" s="31"/>
      <c r="N12" s="32">
        <f t="shared" si="0"/>
        <v>0</v>
      </c>
      <c r="O12" s="33">
        <f t="shared" si="1"/>
        <v>0</v>
      </c>
      <c r="P12" s="34">
        <f t="shared" si="2"/>
        <v>0</v>
      </c>
      <c r="Q12" s="29">
        <f t="shared" si="3"/>
        <v>0</v>
      </c>
      <c r="R12" s="54">
        <f t="shared" si="4"/>
        <v>0</v>
      </c>
      <c r="S12" s="31">
        <f t="shared" si="5"/>
        <v>0</v>
      </c>
      <c r="T12" s="60"/>
    </row>
    <row r="13" spans="2:20" ht="30" customHeight="1">
      <c r="B13" s="28" t="s">
        <v>28</v>
      </c>
      <c r="C13" s="58"/>
      <c r="D13" s="58"/>
      <c r="E13" s="29"/>
      <c r="F13" s="29" t="s">
        <v>23</v>
      </c>
      <c r="G13" s="31"/>
      <c r="H13" s="29"/>
      <c r="I13" s="29" t="s">
        <v>23</v>
      </c>
      <c r="J13" s="31"/>
      <c r="K13" s="29"/>
      <c r="L13" s="29" t="s">
        <v>23</v>
      </c>
      <c r="M13" s="31"/>
      <c r="N13" s="32">
        <f t="shared" si="0"/>
        <v>0</v>
      </c>
      <c r="O13" s="33">
        <f t="shared" si="1"/>
        <v>0</v>
      </c>
      <c r="P13" s="34">
        <f t="shared" si="2"/>
        <v>0</v>
      </c>
      <c r="Q13" s="29">
        <f t="shared" si="3"/>
        <v>0</v>
      </c>
      <c r="R13" s="54">
        <f t="shared" si="4"/>
        <v>0</v>
      </c>
      <c r="S13" s="31">
        <f t="shared" si="5"/>
        <v>0</v>
      </c>
      <c r="T13" s="60"/>
    </row>
    <row r="14" spans="2:20" ht="30" customHeight="1">
      <c r="B14" s="28" t="s">
        <v>29</v>
      </c>
      <c r="C14" s="58"/>
      <c r="D14" s="58"/>
      <c r="E14" s="29"/>
      <c r="F14" s="29" t="s">
        <v>23</v>
      </c>
      <c r="G14" s="31"/>
      <c r="H14" s="29"/>
      <c r="I14" s="29" t="s">
        <v>23</v>
      </c>
      <c r="J14" s="31"/>
      <c r="K14" s="29"/>
      <c r="L14" s="29" t="s">
        <v>23</v>
      </c>
      <c r="M14" s="31"/>
      <c r="N14" s="32">
        <f t="shared" si="0"/>
        <v>0</v>
      </c>
      <c r="O14" s="33">
        <f t="shared" si="1"/>
        <v>0</v>
      </c>
      <c r="P14" s="34">
        <f t="shared" si="2"/>
        <v>0</v>
      </c>
      <c r="Q14" s="29">
        <f t="shared" si="3"/>
        <v>0</v>
      </c>
      <c r="R14" s="54">
        <f t="shared" si="4"/>
        <v>0</v>
      </c>
      <c r="S14" s="31">
        <f t="shared" si="5"/>
        <v>0</v>
      </c>
      <c r="T14" s="60"/>
    </row>
    <row r="15" spans="2:20" ht="30" customHeight="1" thickBot="1">
      <c r="B15" s="35" t="s">
        <v>14</v>
      </c>
      <c r="C15" s="59"/>
      <c r="D15" s="59"/>
      <c r="E15" s="36"/>
      <c r="F15" s="37" t="s">
        <v>23</v>
      </c>
      <c r="G15" s="38"/>
      <c r="H15" s="36"/>
      <c r="I15" s="37" t="s">
        <v>23</v>
      </c>
      <c r="J15" s="38"/>
      <c r="K15" s="36"/>
      <c r="L15" s="37" t="s">
        <v>23</v>
      </c>
      <c r="M15" s="38"/>
      <c r="N15" s="32">
        <f t="shared" si="0"/>
        <v>0</v>
      </c>
      <c r="O15" s="33">
        <f t="shared" si="1"/>
        <v>0</v>
      </c>
      <c r="P15" s="34">
        <f>IF(E15&gt;G15,1,0)+IF(H15&gt;J15,1,0)+IF(K15&gt;M15,1,0)</f>
        <v>0</v>
      </c>
      <c r="Q15" s="29">
        <f>IF(E15&lt;G15,1,0)+IF(H15&lt;J15,1,0)+IF(K15&lt;M15,1,0)</f>
        <v>0</v>
      </c>
      <c r="R15" s="55">
        <f t="shared" si="4"/>
        <v>0</v>
      </c>
      <c r="S15" s="31">
        <f t="shared" si="5"/>
        <v>0</v>
      </c>
      <c r="T15" s="61"/>
    </row>
    <row r="16" spans="2:20" ht="34.5" customHeight="1" thickBot="1">
      <c r="B16" s="39" t="s">
        <v>10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6" ref="N16:S16">SUM(N9:N15)</f>
        <v>0</v>
      </c>
      <c r="O16" s="41">
        <f t="shared" si="6"/>
        <v>0</v>
      </c>
      <c r="P16" s="40">
        <f t="shared" si="6"/>
        <v>0</v>
      </c>
      <c r="Q16" s="42">
        <f t="shared" si="6"/>
        <v>0</v>
      </c>
      <c r="R16" s="40">
        <f t="shared" si="6"/>
        <v>0</v>
      </c>
      <c r="S16" s="41">
        <f t="shared" si="6"/>
        <v>0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6:M16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68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70</v>
      </c>
      <c r="D9" s="92" t="s">
        <v>77</v>
      </c>
      <c r="E9" s="29">
        <v>21</v>
      </c>
      <c r="F9" s="30" t="s">
        <v>23</v>
      </c>
      <c r="G9" s="31">
        <v>16</v>
      </c>
      <c r="H9" s="29">
        <v>21</v>
      </c>
      <c r="I9" s="30" t="s">
        <v>23</v>
      </c>
      <c r="J9" s="31">
        <v>6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22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71</v>
      </c>
      <c r="D10" s="90" t="s">
        <v>78</v>
      </c>
      <c r="E10" s="29">
        <v>21</v>
      </c>
      <c r="F10" s="29" t="s">
        <v>23</v>
      </c>
      <c r="G10" s="31">
        <v>17</v>
      </c>
      <c r="H10" s="29">
        <v>21</v>
      </c>
      <c r="I10" s="29" t="s">
        <v>23</v>
      </c>
      <c r="J10" s="31">
        <v>17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34</v>
      </c>
      <c r="P10" s="34">
        <f t="shared" si="2"/>
        <v>2</v>
      </c>
      <c r="Q10" s="29">
        <f t="shared" si="3"/>
        <v>0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72</v>
      </c>
      <c r="D11" s="90" t="s">
        <v>79</v>
      </c>
      <c r="E11" s="29">
        <v>7</v>
      </c>
      <c r="F11" s="29" t="s">
        <v>23</v>
      </c>
      <c r="G11" s="31">
        <v>21</v>
      </c>
      <c r="H11" s="29">
        <v>4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11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73</v>
      </c>
      <c r="D12" s="90" t="s">
        <v>80</v>
      </c>
      <c r="E12" s="29">
        <v>8</v>
      </c>
      <c r="F12" s="29" t="s">
        <v>23</v>
      </c>
      <c r="G12" s="31">
        <v>21</v>
      </c>
      <c r="H12" s="29">
        <v>9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17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74</v>
      </c>
      <c r="D13" s="90" t="s">
        <v>81</v>
      </c>
      <c r="E13" s="29">
        <v>18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10</v>
      </c>
      <c r="K13" s="29">
        <v>16</v>
      </c>
      <c r="L13" s="29" t="s">
        <v>23</v>
      </c>
      <c r="M13" s="31">
        <v>21</v>
      </c>
      <c r="N13" s="32">
        <f t="shared" si="0"/>
        <v>55</v>
      </c>
      <c r="O13" s="33">
        <f t="shared" si="1"/>
        <v>52</v>
      </c>
      <c r="P13" s="34">
        <f t="shared" si="2"/>
        <v>1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75</v>
      </c>
      <c r="D14" s="90" t="s">
        <v>82</v>
      </c>
      <c r="E14" s="29">
        <v>21</v>
      </c>
      <c r="F14" s="29" t="s">
        <v>23</v>
      </c>
      <c r="G14" s="31">
        <v>18</v>
      </c>
      <c r="H14" s="29">
        <v>17</v>
      </c>
      <c r="I14" s="29" t="s">
        <v>23</v>
      </c>
      <c r="J14" s="31">
        <v>21</v>
      </c>
      <c r="K14" s="29">
        <v>10</v>
      </c>
      <c r="L14" s="29" t="s">
        <v>23</v>
      </c>
      <c r="M14" s="31">
        <v>21</v>
      </c>
      <c r="N14" s="32">
        <f t="shared" si="0"/>
        <v>48</v>
      </c>
      <c r="O14" s="33">
        <f t="shared" si="1"/>
        <v>60</v>
      </c>
      <c r="P14" s="34">
        <f t="shared" si="2"/>
        <v>1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76</v>
      </c>
      <c r="D15" s="91" t="s">
        <v>83</v>
      </c>
      <c r="E15" s="36">
        <v>11</v>
      </c>
      <c r="F15" s="37" t="s">
        <v>23</v>
      </c>
      <c r="G15" s="38">
        <v>21</v>
      </c>
      <c r="H15" s="36">
        <v>9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20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5">
        <f t="shared" si="4"/>
        <v>0</v>
      </c>
      <c r="S15" s="31">
        <f t="shared" si="4"/>
        <v>1</v>
      </c>
      <c r="T15" s="61"/>
    </row>
    <row r="16" spans="2:20" ht="34.5" customHeight="1" thickBot="1">
      <c r="B16" s="39" t="s">
        <v>10</v>
      </c>
      <c r="C16" s="70" t="s">
        <v>69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235</v>
      </c>
      <c r="O16" s="41">
        <f t="shared" si="5"/>
        <v>294</v>
      </c>
      <c r="P16" s="40">
        <f t="shared" si="5"/>
        <v>6</v>
      </c>
      <c r="Q16" s="42">
        <f t="shared" si="5"/>
        <v>10</v>
      </c>
      <c r="R16" s="40">
        <f t="shared" si="5"/>
        <v>2</v>
      </c>
      <c r="S16" s="41">
        <f t="shared" si="5"/>
        <v>5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50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51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53</v>
      </c>
      <c r="D9" s="92" t="s">
        <v>60</v>
      </c>
      <c r="E9" s="29">
        <v>4</v>
      </c>
      <c r="F9" s="30" t="s">
        <v>23</v>
      </c>
      <c r="G9" s="31">
        <v>21</v>
      </c>
      <c r="H9" s="29">
        <v>14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18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54</v>
      </c>
      <c r="D10" s="90" t="s">
        <v>61</v>
      </c>
      <c r="E10" s="29">
        <v>3</v>
      </c>
      <c r="F10" s="29" t="s">
        <v>23</v>
      </c>
      <c r="G10" s="31">
        <v>21</v>
      </c>
      <c r="H10" s="29">
        <v>4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7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55</v>
      </c>
      <c r="D11" s="90" t="s">
        <v>62</v>
      </c>
      <c r="E11" s="29">
        <v>3</v>
      </c>
      <c r="F11" s="29" t="s">
        <v>23</v>
      </c>
      <c r="G11" s="31">
        <v>21</v>
      </c>
      <c r="H11" s="29">
        <v>8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11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56</v>
      </c>
      <c r="D12" s="90" t="s">
        <v>63</v>
      </c>
      <c r="E12" s="29">
        <v>9</v>
      </c>
      <c r="F12" s="29" t="s">
        <v>23</v>
      </c>
      <c r="G12" s="31">
        <v>21</v>
      </c>
      <c r="H12" s="29">
        <v>5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14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57</v>
      </c>
      <c r="D13" s="90" t="s">
        <v>64</v>
      </c>
      <c r="E13" s="29">
        <v>10</v>
      </c>
      <c r="F13" s="29" t="s">
        <v>23</v>
      </c>
      <c r="G13" s="31">
        <v>21</v>
      </c>
      <c r="H13" s="29">
        <v>6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16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58</v>
      </c>
      <c r="D14" s="90" t="s">
        <v>65</v>
      </c>
      <c r="E14" s="29">
        <v>10</v>
      </c>
      <c r="F14" s="29" t="s">
        <v>23</v>
      </c>
      <c r="G14" s="31">
        <v>21</v>
      </c>
      <c r="H14" s="29">
        <v>21</v>
      </c>
      <c r="I14" s="29" t="s">
        <v>23</v>
      </c>
      <c r="J14" s="31">
        <v>11</v>
      </c>
      <c r="K14" s="29">
        <v>21</v>
      </c>
      <c r="L14" s="29" t="s">
        <v>23</v>
      </c>
      <c r="M14" s="31">
        <v>19</v>
      </c>
      <c r="N14" s="32">
        <f t="shared" si="0"/>
        <v>52</v>
      </c>
      <c r="O14" s="33">
        <f t="shared" si="1"/>
        <v>51</v>
      </c>
      <c r="P14" s="34">
        <f t="shared" si="2"/>
        <v>2</v>
      </c>
      <c r="Q14" s="29">
        <f t="shared" si="3"/>
        <v>1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59</v>
      </c>
      <c r="D15" s="91" t="s">
        <v>66</v>
      </c>
      <c r="E15" s="36">
        <v>0</v>
      </c>
      <c r="F15" s="37" t="s">
        <v>23</v>
      </c>
      <c r="G15" s="38">
        <v>21</v>
      </c>
      <c r="H15" s="36">
        <v>0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0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5">
        <f t="shared" si="4"/>
        <v>0</v>
      </c>
      <c r="S15" s="31">
        <f t="shared" si="4"/>
        <v>1</v>
      </c>
      <c r="T15" s="61"/>
    </row>
    <row r="16" spans="2:20" ht="34.5" customHeight="1" thickBot="1">
      <c r="B16" s="39" t="s">
        <v>10</v>
      </c>
      <c r="C16" s="70" t="s">
        <v>67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118</v>
      </c>
      <c r="O16" s="41">
        <f t="shared" si="5"/>
        <v>303</v>
      </c>
      <c r="P16" s="40">
        <f t="shared" si="5"/>
        <v>2</v>
      </c>
      <c r="Q16" s="42">
        <f t="shared" si="5"/>
        <v>13</v>
      </c>
      <c r="R16" s="40">
        <f t="shared" si="5"/>
        <v>1</v>
      </c>
      <c r="S16" s="41">
        <f t="shared" si="5"/>
        <v>6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69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50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77</v>
      </c>
      <c r="D9" s="92" t="s">
        <v>53</v>
      </c>
      <c r="E9" s="29">
        <v>18</v>
      </c>
      <c r="F9" s="30" t="s">
        <v>23</v>
      </c>
      <c r="G9" s="31">
        <v>21</v>
      </c>
      <c r="H9" s="29">
        <v>23</v>
      </c>
      <c r="I9" s="30" t="s">
        <v>23</v>
      </c>
      <c r="J9" s="31">
        <v>21</v>
      </c>
      <c r="K9" s="29">
        <v>8</v>
      </c>
      <c r="L9" s="30" t="s">
        <v>23</v>
      </c>
      <c r="M9" s="31">
        <v>21</v>
      </c>
      <c r="N9" s="32">
        <f aca="true" t="shared" si="0" ref="N9:N15">E9+H9+K9</f>
        <v>49</v>
      </c>
      <c r="O9" s="33">
        <f aca="true" t="shared" si="1" ref="O9:O15">G9+J9+M9</f>
        <v>63</v>
      </c>
      <c r="P9" s="34">
        <f aca="true" t="shared" si="2" ref="P9:P14">IF(E9&gt;G9,1,0)+IF(H9&gt;J9,1,0)+IF(K9&gt;M9,1,0)</f>
        <v>1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107</v>
      </c>
      <c r="D10" s="90" t="s">
        <v>54</v>
      </c>
      <c r="E10" s="29">
        <v>21</v>
      </c>
      <c r="F10" s="29" t="s">
        <v>23</v>
      </c>
      <c r="G10" s="31">
        <v>10</v>
      </c>
      <c r="H10" s="29">
        <v>21</v>
      </c>
      <c r="I10" s="29" t="s">
        <v>23</v>
      </c>
      <c r="J10" s="31">
        <v>9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19</v>
      </c>
      <c r="P10" s="34">
        <f t="shared" si="2"/>
        <v>2</v>
      </c>
      <c r="Q10" s="29">
        <f t="shared" si="3"/>
        <v>0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108</v>
      </c>
      <c r="D11" s="90" t="s">
        <v>112</v>
      </c>
      <c r="E11" s="29">
        <v>21</v>
      </c>
      <c r="F11" s="29" t="s">
        <v>23</v>
      </c>
      <c r="G11" s="31">
        <v>15</v>
      </c>
      <c r="H11" s="29">
        <v>22</v>
      </c>
      <c r="I11" s="29" t="s">
        <v>23</v>
      </c>
      <c r="J11" s="31">
        <v>20</v>
      </c>
      <c r="K11" s="29"/>
      <c r="L11" s="29" t="s">
        <v>23</v>
      </c>
      <c r="M11" s="31"/>
      <c r="N11" s="32">
        <f t="shared" si="0"/>
        <v>43</v>
      </c>
      <c r="O11" s="33">
        <f t="shared" si="1"/>
        <v>35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79</v>
      </c>
      <c r="D12" s="90" t="s">
        <v>56</v>
      </c>
      <c r="E12" s="29">
        <v>21</v>
      </c>
      <c r="F12" s="29" t="s">
        <v>23</v>
      </c>
      <c r="G12" s="31">
        <v>13</v>
      </c>
      <c r="H12" s="29">
        <v>21</v>
      </c>
      <c r="I12" s="29" t="s">
        <v>23</v>
      </c>
      <c r="J12" s="31">
        <v>3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16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60"/>
    </row>
    <row r="13" spans="2:20" ht="30" customHeight="1">
      <c r="B13" s="28" t="s">
        <v>28</v>
      </c>
      <c r="C13" s="90" t="s">
        <v>109</v>
      </c>
      <c r="D13" s="90" t="s">
        <v>57</v>
      </c>
      <c r="E13" s="29">
        <v>21</v>
      </c>
      <c r="F13" s="29" t="s">
        <v>23</v>
      </c>
      <c r="G13" s="31">
        <v>13</v>
      </c>
      <c r="H13" s="29">
        <v>21</v>
      </c>
      <c r="I13" s="29" t="s">
        <v>23</v>
      </c>
      <c r="J13" s="31">
        <v>17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30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110</v>
      </c>
      <c r="D14" s="90" t="s">
        <v>113</v>
      </c>
      <c r="E14" s="29">
        <v>21</v>
      </c>
      <c r="F14" s="29" t="s">
        <v>23</v>
      </c>
      <c r="G14" s="31">
        <v>11</v>
      </c>
      <c r="H14" s="29">
        <v>21</v>
      </c>
      <c r="I14" s="29" t="s">
        <v>23</v>
      </c>
      <c r="J14" s="31">
        <v>9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20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111</v>
      </c>
      <c r="D15" s="91" t="s">
        <v>59</v>
      </c>
      <c r="E15" s="36">
        <v>21</v>
      </c>
      <c r="F15" s="37" t="s">
        <v>23</v>
      </c>
      <c r="G15" s="38">
        <v>0</v>
      </c>
      <c r="H15" s="36">
        <v>21</v>
      </c>
      <c r="I15" s="37" t="s">
        <v>23</v>
      </c>
      <c r="J15" s="38">
        <v>0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69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302</v>
      </c>
      <c r="O16" s="41">
        <f t="shared" si="5"/>
        <v>183</v>
      </c>
      <c r="P16" s="40">
        <f t="shared" si="5"/>
        <v>13</v>
      </c>
      <c r="Q16" s="42">
        <f t="shared" si="5"/>
        <v>2</v>
      </c>
      <c r="R16" s="40">
        <f t="shared" si="5"/>
        <v>6</v>
      </c>
      <c r="S16" s="41">
        <f t="shared" si="5"/>
        <v>1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96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42</v>
      </c>
      <c r="D9" s="92" t="s">
        <v>70</v>
      </c>
      <c r="E9" s="29">
        <v>21</v>
      </c>
      <c r="F9" s="30" t="s">
        <v>23</v>
      </c>
      <c r="G9" s="31">
        <v>10</v>
      </c>
      <c r="H9" s="29">
        <v>21</v>
      </c>
      <c r="I9" s="30" t="s">
        <v>23</v>
      </c>
      <c r="J9" s="31">
        <v>6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16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97</v>
      </c>
      <c r="D10" s="90" t="s">
        <v>71</v>
      </c>
      <c r="E10" s="29">
        <v>22</v>
      </c>
      <c r="F10" s="29" t="s">
        <v>23</v>
      </c>
      <c r="G10" s="31">
        <v>20</v>
      </c>
      <c r="H10" s="29">
        <v>21</v>
      </c>
      <c r="I10" s="29" t="s">
        <v>23</v>
      </c>
      <c r="J10" s="31">
        <v>18</v>
      </c>
      <c r="K10" s="29"/>
      <c r="L10" s="29" t="s">
        <v>23</v>
      </c>
      <c r="M10" s="31"/>
      <c r="N10" s="32">
        <f t="shared" si="0"/>
        <v>43</v>
      </c>
      <c r="O10" s="33">
        <f t="shared" si="1"/>
        <v>38</v>
      </c>
      <c r="P10" s="34">
        <f t="shared" si="2"/>
        <v>2</v>
      </c>
      <c r="Q10" s="29">
        <f t="shared" si="3"/>
        <v>0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45</v>
      </c>
      <c r="D11" s="90" t="s">
        <v>102</v>
      </c>
      <c r="E11" s="29">
        <v>21</v>
      </c>
      <c r="F11" s="29" t="s">
        <v>23</v>
      </c>
      <c r="G11" s="31">
        <v>5</v>
      </c>
      <c r="H11" s="29">
        <v>21</v>
      </c>
      <c r="I11" s="29" t="s">
        <v>23</v>
      </c>
      <c r="J11" s="31">
        <v>10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15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98</v>
      </c>
      <c r="D12" s="90" t="s">
        <v>103</v>
      </c>
      <c r="E12" s="29">
        <v>21</v>
      </c>
      <c r="F12" s="29" t="s">
        <v>23</v>
      </c>
      <c r="G12" s="31">
        <v>5</v>
      </c>
      <c r="H12" s="29">
        <v>21</v>
      </c>
      <c r="I12" s="29" t="s">
        <v>23</v>
      </c>
      <c r="J12" s="31">
        <v>4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9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60"/>
    </row>
    <row r="13" spans="2:20" ht="30" customHeight="1">
      <c r="B13" s="28" t="s">
        <v>28</v>
      </c>
      <c r="C13" s="90" t="s">
        <v>99</v>
      </c>
      <c r="D13" s="90" t="s">
        <v>104</v>
      </c>
      <c r="E13" s="29">
        <v>21</v>
      </c>
      <c r="F13" s="29" t="s">
        <v>23</v>
      </c>
      <c r="G13" s="31">
        <v>13</v>
      </c>
      <c r="H13" s="29">
        <v>21</v>
      </c>
      <c r="I13" s="29" t="s">
        <v>23</v>
      </c>
      <c r="J13" s="31">
        <v>7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20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100</v>
      </c>
      <c r="D14" s="90" t="s">
        <v>105</v>
      </c>
      <c r="E14" s="29">
        <v>21</v>
      </c>
      <c r="F14" s="29" t="s">
        <v>23</v>
      </c>
      <c r="G14" s="31">
        <v>15</v>
      </c>
      <c r="H14" s="29">
        <v>24</v>
      </c>
      <c r="I14" s="29" t="s">
        <v>23</v>
      </c>
      <c r="J14" s="31">
        <v>22</v>
      </c>
      <c r="K14" s="29"/>
      <c r="L14" s="29" t="s">
        <v>23</v>
      </c>
      <c r="M14" s="31"/>
      <c r="N14" s="32">
        <f t="shared" si="0"/>
        <v>45</v>
      </c>
      <c r="O14" s="33">
        <f t="shared" si="1"/>
        <v>37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101</v>
      </c>
      <c r="D15" s="91" t="s">
        <v>106</v>
      </c>
      <c r="E15" s="36">
        <v>21</v>
      </c>
      <c r="F15" s="37" t="s">
        <v>23</v>
      </c>
      <c r="G15" s="38">
        <v>15</v>
      </c>
      <c r="H15" s="36">
        <v>21</v>
      </c>
      <c r="I15" s="37" t="s">
        <v>23</v>
      </c>
      <c r="J15" s="38">
        <v>13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28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96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298</v>
      </c>
      <c r="O16" s="41">
        <f t="shared" si="5"/>
        <v>163</v>
      </c>
      <c r="P16" s="40">
        <f t="shared" si="5"/>
        <v>14</v>
      </c>
      <c r="Q16" s="42">
        <f t="shared" si="5"/>
        <v>0</v>
      </c>
      <c r="R16" s="40">
        <f t="shared" si="5"/>
        <v>7</v>
      </c>
      <c r="S16" s="41">
        <f t="shared" si="5"/>
        <v>0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84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33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85</v>
      </c>
      <c r="D9" s="92" t="s">
        <v>91</v>
      </c>
      <c r="E9" s="29">
        <v>21</v>
      </c>
      <c r="F9" s="30" t="s">
        <v>23</v>
      </c>
      <c r="G9" s="31">
        <v>16</v>
      </c>
      <c r="H9" s="29">
        <v>21</v>
      </c>
      <c r="I9" s="30" t="s">
        <v>23</v>
      </c>
      <c r="J9" s="31">
        <v>15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31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86</v>
      </c>
      <c r="D10" s="90" t="s">
        <v>92</v>
      </c>
      <c r="E10" s="29">
        <v>14</v>
      </c>
      <c r="F10" s="29" t="s">
        <v>23</v>
      </c>
      <c r="G10" s="31">
        <v>21</v>
      </c>
      <c r="H10" s="29">
        <v>21</v>
      </c>
      <c r="I10" s="29" t="s">
        <v>23</v>
      </c>
      <c r="J10" s="31">
        <v>9</v>
      </c>
      <c r="K10" s="29">
        <v>13</v>
      </c>
      <c r="L10" s="29" t="s">
        <v>23</v>
      </c>
      <c r="M10" s="31">
        <v>21</v>
      </c>
      <c r="N10" s="32">
        <f t="shared" si="0"/>
        <v>48</v>
      </c>
      <c r="O10" s="33">
        <f t="shared" si="1"/>
        <v>51</v>
      </c>
      <c r="P10" s="34">
        <f t="shared" si="2"/>
        <v>1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87</v>
      </c>
      <c r="D11" s="90" t="s">
        <v>37</v>
      </c>
      <c r="E11" s="29">
        <v>21</v>
      </c>
      <c r="F11" s="29" t="s">
        <v>23</v>
      </c>
      <c r="G11" s="31">
        <v>18</v>
      </c>
      <c r="H11" s="29">
        <v>15</v>
      </c>
      <c r="I11" s="29" t="s">
        <v>23</v>
      </c>
      <c r="J11" s="31">
        <v>21</v>
      </c>
      <c r="K11" s="29">
        <v>21</v>
      </c>
      <c r="L11" s="29" t="s">
        <v>23</v>
      </c>
      <c r="M11" s="31">
        <v>18</v>
      </c>
      <c r="N11" s="32">
        <f t="shared" si="0"/>
        <v>57</v>
      </c>
      <c r="O11" s="33">
        <f t="shared" si="1"/>
        <v>57</v>
      </c>
      <c r="P11" s="34">
        <f t="shared" si="2"/>
        <v>2</v>
      </c>
      <c r="Q11" s="29">
        <f t="shared" si="3"/>
        <v>1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88</v>
      </c>
      <c r="D12" s="90" t="s">
        <v>93</v>
      </c>
      <c r="E12" s="29">
        <v>21</v>
      </c>
      <c r="F12" s="29" t="s">
        <v>23</v>
      </c>
      <c r="G12" s="31">
        <v>11</v>
      </c>
      <c r="H12" s="29">
        <v>21</v>
      </c>
      <c r="I12" s="29" t="s">
        <v>23</v>
      </c>
      <c r="J12" s="31">
        <v>5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16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60"/>
    </row>
    <row r="13" spans="2:20" ht="30" customHeight="1">
      <c r="B13" s="28" t="s">
        <v>28</v>
      </c>
      <c r="C13" s="90" t="s">
        <v>59</v>
      </c>
      <c r="D13" s="90" t="s">
        <v>94</v>
      </c>
      <c r="E13" s="29">
        <v>0</v>
      </c>
      <c r="F13" s="29" t="s">
        <v>23</v>
      </c>
      <c r="G13" s="31">
        <v>21</v>
      </c>
      <c r="H13" s="29">
        <v>0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0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89</v>
      </c>
      <c r="D14" s="90" t="s">
        <v>40</v>
      </c>
      <c r="E14" s="29">
        <v>21</v>
      </c>
      <c r="F14" s="29" t="s">
        <v>23</v>
      </c>
      <c r="G14" s="31">
        <v>3</v>
      </c>
      <c r="H14" s="29">
        <v>21</v>
      </c>
      <c r="I14" s="29" t="s">
        <v>23</v>
      </c>
      <c r="J14" s="31">
        <v>3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6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90</v>
      </c>
      <c r="D15" s="91" t="s">
        <v>95</v>
      </c>
      <c r="E15" s="36">
        <v>21</v>
      </c>
      <c r="F15" s="37" t="s">
        <v>23</v>
      </c>
      <c r="G15" s="38">
        <v>13</v>
      </c>
      <c r="H15" s="36">
        <v>21</v>
      </c>
      <c r="I15" s="37" t="s">
        <v>23</v>
      </c>
      <c r="J15" s="38">
        <v>14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27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84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273</v>
      </c>
      <c r="O16" s="41">
        <f t="shared" si="5"/>
        <v>230</v>
      </c>
      <c r="P16" s="40">
        <f t="shared" si="5"/>
        <v>11</v>
      </c>
      <c r="Q16" s="42">
        <f t="shared" si="5"/>
        <v>5</v>
      </c>
      <c r="R16" s="40">
        <f t="shared" si="5"/>
        <v>5</v>
      </c>
      <c r="S16" s="41">
        <f t="shared" si="5"/>
        <v>2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68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114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115</v>
      </c>
      <c r="D9" s="92" t="s">
        <v>85</v>
      </c>
      <c r="E9" s="29">
        <v>10</v>
      </c>
      <c r="F9" s="30" t="s">
        <v>23</v>
      </c>
      <c r="G9" s="31">
        <v>21</v>
      </c>
      <c r="H9" s="29">
        <v>5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15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116</v>
      </c>
      <c r="D10" s="90" t="s">
        <v>86</v>
      </c>
      <c r="E10" s="29">
        <v>9</v>
      </c>
      <c r="F10" s="29" t="s">
        <v>23</v>
      </c>
      <c r="G10" s="31">
        <v>21</v>
      </c>
      <c r="H10" s="29">
        <v>14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23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73</v>
      </c>
      <c r="D11" s="90" t="s">
        <v>120</v>
      </c>
      <c r="E11" s="29">
        <v>10</v>
      </c>
      <c r="F11" s="29" t="s">
        <v>23</v>
      </c>
      <c r="G11" s="31">
        <v>21</v>
      </c>
      <c r="H11" s="29">
        <v>5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15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103</v>
      </c>
      <c r="D12" s="90" t="s">
        <v>121</v>
      </c>
      <c r="E12" s="29">
        <v>5</v>
      </c>
      <c r="F12" s="29" t="s">
        <v>23</v>
      </c>
      <c r="G12" s="31">
        <v>21</v>
      </c>
      <c r="H12" s="29">
        <v>5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10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117</v>
      </c>
      <c r="D13" s="90" t="s">
        <v>122</v>
      </c>
      <c r="E13" s="29">
        <v>13</v>
      </c>
      <c r="F13" s="29" t="s">
        <v>23</v>
      </c>
      <c r="G13" s="31">
        <v>21</v>
      </c>
      <c r="H13" s="29">
        <v>15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28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118</v>
      </c>
      <c r="D14" s="90" t="s">
        <v>123</v>
      </c>
      <c r="E14" s="29">
        <v>4</v>
      </c>
      <c r="F14" s="29" t="s">
        <v>23</v>
      </c>
      <c r="G14" s="31">
        <v>21</v>
      </c>
      <c r="H14" s="29">
        <v>10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14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119</v>
      </c>
      <c r="D15" s="91" t="s">
        <v>59</v>
      </c>
      <c r="E15" s="36">
        <v>21</v>
      </c>
      <c r="F15" s="37" t="s">
        <v>23</v>
      </c>
      <c r="G15" s="38">
        <v>0</v>
      </c>
      <c r="H15" s="36">
        <v>21</v>
      </c>
      <c r="I15" s="37" t="s">
        <v>23</v>
      </c>
      <c r="J15" s="38">
        <v>0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114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147</v>
      </c>
      <c r="O16" s="41">
        <f t="shared" si="5"/>
        <v>252</v>
      </c>
      <c r="P16" s="40">
        <f t="shared" si="5"/>
        <v>2</v>
      </c>
      <c r="Q16" s="42">
        <f t="shared" si="5"/>
        <v>12</v>
      </c>
      <c r="R16" s="40">
        <f t="shared" si="5"/>
        <v>1</v>
      </c>
      <c r="S16" s="41">
        <f t="shared" si="5"/>
        <v>6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50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34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53</v>
      </c>
      <c r="D9" s="92" t="s">
        <v>43</v>
      </c>
      <c r="E9" s="29">
        <v>12</v>
      </c>
      <c r="F9" s="30" t="s">
        <v>23</v>
      </c>
      <c r="G9" s="31">
        <v>21</v>
      </c>
      <c r="H9" s="29">
        <v>17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29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0"/>
    </row>
    <row r="10" spans="2:20" ht="30" customHeight="1">
      <c r="B10" s="28" t="s">
        <v>25</v>
      </c>
      <c r="C10" s="90" t="s">
        <v>54</v>
      </c>
      <c r="D10" s="90" t="s">
        <v>124</v>
      </c>
      <c r="E10" s="29">
        <v>12</v>
      </c>
      <c r="F10" s="29" t="s">
        <v>23</v>
      </c>
      <c r="G10" s="31">
        <v>21</v>
      </c>
      <c r="H10" s="29">
        <v>12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24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S15">IF(P10=2,1,0)</f>
        <v>0</v>
      </c>
      <c r="S10" s="31">
        <f t="shared" si="4"/>
        <v>1</v>
      </c>
      <c r="T10" s="60"/>
    </row>
    <row r="11" spans="2:20" ht="30" customHeight="1">
      <c r="B11" s="28" t="s">
        <v>26</v>
      </c>
      <c r="C11" s="90" t="s">
        <v>55</v>
      </c>
      <c r="D11" s="90" t="s">
        <v>44</v>
      </c>
      <c r="E11" s="29">
        <v>12</v>
      </c>
      <c r="F11" s="29" t="s">
        <v>23</v>
      </c>
      <c r="G11" s="31">
        <v>21</v>
      </c>
      <c r="H11" s="29">
        <v>21</v>
      </c>
      <c r="I11" s="29" t="s">
        <v>23</v>
      </c>
      <c r="J11" s="31">
        <v>15</v>
      </c>
      <c r="K11" s="29">
        <v>21</v>
      </c>
      <c r="L11" s="29" t="s">
        <v>23</v>
      </c>
      <c r="M11" s="31">
        <v>12</v>
      </c>
      <c r="N11" s="32">
        <f t="shared" si="0"/>
        <v>54</v>
      </c>
      <c r="O11" s="33">
        <f t="shared" si="1"/>
        <v>48</v>
      </c>
      <c r="P11" s="34">
        <f t="shared" si="2"/>
        <v>2</v>
      </c>
      <c r="Q11" s="29">
        <f t="shared" si="3"/>
        <v>1</v>
      </c>
      <c r="R11" s="54">
        <f t="shared" si="4"/>
        <v>1</v>
      </c>
      <c r="S11" s="31">
        <f t="shared" si="4"/>
        <v>0</v>
      </c>
      <c r="T11" s="60"/>
    </row>
    <row r="12" spans="2:20" ht="30" customHeight="1">
      <c r="B12" s="28" t="s">
        <v>27</v>
      </c>
      <c r="C12" s="90" t="s">
        <v>56</v>
      </c>
      <c r="D12" s="90" t="s">
        <v>98</v>
      </c>
      <c r="E12" s="29">
        <v>5</v>
      </c>
      <c r="F12" s="29" t="s">
        <v>23</v>
      </c>
      <c r="G12" s="31">
        <v>21</v>
      </c>
      <c r="H12" s="29">
        <v>5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10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60"/>
    </row>
    <row r="13" spans="2:20" ht="30" customHeight="1">
      <c r="B13" s="28" t="s">
        <v>28</v>
      </c>
      <c r="C13" s="90" t="s">
        <v>57</v>
      </c>
      <c r="D13" s="90" t="s">
        <v>99</v>
      </c>
      <c r="E13" s="29">
        <v>7</v>
      </c>
      <c r="F13" s="29" t="s">
        <v>23</v>
      </c>
      <c r="G13" s="31">
        <v>21</v>
      </c>
      <c r="H13" s="29">
        <v>7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14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60"/>
    </row>
    <row r="14" spans="2:20" ht="30" customHeight="1">
      <c r="B14" s="28" t="s">
        <v>29</v>
      </c>
      <c r="C14" s="90" t="s">
        <v>58</v>
      </c>
      <c r="D14" s="90" t="s">
        <v>125</v>
      </c>
      <c r="E14" s="29">
        <v>3</v>
      </c>
      <c r="F14" s="29" t="s">
        <v>23</v>
      </c>
      <c r="G14" s="31">
        <v>21</v>
      </c>
      <c r="H14" s="29">
        <v>14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17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60"/>
    </row>
    <row r="15" spans="2:20" ht="30" customHeight="1" thickBot="1">
      <c r="B15" s="35" t="s">
        <v>14</v>
      </c>
      <c r="C15" s="91" t="s">
        <v>59</v>
      </c>
      <c r="D15" s="91" t="s">
        <v>126</v>
      </c>
      <c r="E15" s="36">
        <v>0</v>
      </c>
      <c r="F15" s="37" t="s">
        <v>23</v>
      </c>
      <c r="G15" s="38">
        <v>21</v>
      </c>
      <c r="H15" s="36">
        <v>0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0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5">
        <f t="shared" si="4"/>
        <v>0</v>
      </c>
      <c r="S15" s="31">
        <f t="shared" si="4"/>
        <v>1</v>
      </c>
      <c r="T15" s="61"/>
    </row>
    <row r="16" spans="2:20" ht="34.5" customHeight="1" thickBot="1">
      <c r="B16" s="39" t="s">
        <v>10</v>
      </c>
      <c r="C16" s="70" t="s">
        <v>96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148</v>
      </c>
      <c r="O16" s="41">
        <f t="shared" si="5"/>
        <v>300</v>
      </c>
      <c r="P16" s="40">
        <f t="shared" si="5"/>
        <v>2</v>
      </c>
      <c r="Q16" s="42">
        <f t="shared" si="5"/>
        <v>13</v>
      </c>
      <c r="R16" s="40">
        <f t="shared" si="5"/>
        <v>1</v>
      </c>
      <c r="S16" s="41">
        <f t="shared" si="5"/>
        <v>6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127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17</v>
      </c>
      <c r="R4" s="85"/>
      <c r="S4" s="10"/>
      <c r="T4" s="88">
        <v>41630</v>
      </c>
    </row>
    <row r="5" spans="2:20" ht="19.5" customHeight="1">
      <c r="B5" s="7" t="s">
        <v>4</v>
      </c>
      <c r="C5" s="11"/>
      <c r="D5" s="81" t="s">
        <v>69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9"/>
      <c r="T5" s="89" t="s">
        <v>32</v>
      </c>
    </row>
    <row r="6" spans="2:20" ht="19.5" customHeight="1" thickBot="1">
      <c r="B6" s="12" t="s">
        <v>5</v>
      </c>
      <c r="C6" s="13"/>
      <c r="D6" s="78" t="s">
        <v>52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18</v>
      </c>
      <c r="O7" s="69"/>
      <c r="P7" s="68" t="s">
        <v>19</v>
      </c>
      <c r="Q7" s="69"/>
      <c r="R7" s="68" t="s">
        <v>20</v>
      </c>
      <c r="S7" s="6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90" t="s">
        <v>60</v>
      </c>
      <c r="D9" s="92" t="s">
        <v>78</v>
      </c>
      <c r="E9" s="29">
        <v>21</v>
      </c>
      <c r="F9" s="30" t="s">
        <v>23</v>
      </c>
      <c r="G9" s="31">
        <v>9</v>
      </c>
      <c r="H9" s="29">
        <v>21</v>
      </c>
      <c r="I9" s="30" t="s">
        <v>23</v>
      </c>
      <c r="J9" s="31">
        <v>19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28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3">
        <f>IF(P9=2,1,0)</f>
        <v>1</v>
      </c>
      <c r="S9" s="31">
        <f>IF(Q9=2,1,0)</f>
        <v>0</v>
      </c>
      <c r="T9" s="60"/>
    </row>
    <row r="10" spans="2:20" ht="30" customHeight="1">
      <c r="B10" s="28" t="s">
        <v>25</v>
      </c>
      <c r="C10" s="90" t="s">
        <v>61</v>
      </c>
      <c r="D10" s="90" t="s">
        <v>107</v>
      </c>
      <c r="E10" s="29">
        <v>21</v>
      </c>
      <c r="F10" s="29" t="s">
        <v>23</v>
      </c>
      <c r="G10" s="31">
        <v>11</v>
      </c>
      <c r="H10" s="29">
        <v>21</v>
      </c>
      <c r="I10" s="29" t="s">
        <v>23</v>
      </c>
      <c r="J10" s="31">
        <v>23</v>
      </c>
      <c r="K10" s="29">
        <v>21</v>
      </c>
      <c r="L10" s="29" t="s">
        <v>23</v>
      </c>
      <c r="M10" s="31">
        <v>8</v>
      </c>
      <c r="N10" s="32">
        <f t="shared" si="0"/>
        <v>63</v>
      </c>
      <c r="O10" s="33">
        <f t="shared" si="1"/>
        <v>42</v>
      </c>
      <c r="P10" s="34">
        <f t="shared" si="2"/>
        <v>2</v>
      </c>
      <c r="Q10" s="29">
        <f t="shared" si="3"/>
        <v>1</v>
      </c>
      <c r="R10" s="54">
        <f aca="true" t="shared" si="4" ref="R10:S15">IF(P10=2,1,0)</f>
        <v>1</v>
      </c>
      <c r="S10" s="31">
        <f t="shared" si="4"/>
        <v>0</v>
      </c>
      <c r="T10" s="60"/>
    </row>
    <row r="11" spans="2:20" ht="30" customHeight="1">
      <c r="B11" s="28" t="s">
        <v>26</v>
      </c>
      <c r="C11" s="90" t="s">
        <v>62</v>
      </c>
      <c r="D11" s="90" t="s">
        <v>79</v>
      </c>
      <c r="E11" s="29">
        <v>18</v>
      </c>
      <c r="F11" s="29" t="s">
        <v>23</v>
      </c>
      <c r="G11" s="31">
        <v>21</v>
      </c>
      <c r="H11" s="29">
        <v>13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31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60"/>
    </row>
    <row r="12" spans="2:20" ht="30" customHeight="1">
      <c r="B12" s="28" t="s">
        <v>27</v>
      </c>
      <c r="C12" s="90" t="s">
        <v>63</v>
      </c>
      <c r="D12" s="90" t="s">
        <v>80</v>
      </c>
      <c r="E12" s="29">
        <v>21</v>
      </c>
      <c r="F12" s="29" t="s">
        <v>23</v>
      </c>
      <c r="G12" s="31">
        <v>9</v>
      </c>
      <c r="H12" s="29">
        <v>21</v>
      </c>
      <c r="I12" s="29" t="s">
        <v>23</v>
      </c>
      <c r="J12" s="31">
        <v>9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18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60"/>
    </row>
    <row r="13" spans="2:20" ht="30" customHeight="1">
      <c r="B13" s="28" t="s">
        <v>28</v>
      </c>
      <c r="C13" s="90" t="s">
        <v>64</v>
      </c>
      <c r="D13" s="90" t="s">
        <v>130</v>
      </c>
      <c r="E13" s="29">
        <v>21</v>
      </c>
      <c r="F13" s="29" t="s">
        <v>23</v>
      </c>
      <c r="G13" s="31">
        <v>6</v>
      </c>
      <c r="H13" s="29">
        <v>21</v>
      </c>
      <c r="I13" s="29" t="s">
        <v>23</v>
      </c>
      <c r="J13" s="31">
        <v>14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20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60"/>
    </row>
    <row r="14" spans="2:20" ht="30" customHeight="1">
      <c r="B14" s="28" t="s">
        <v>29</v>
      </c>
      <c r="C14" s="90" t="s">
        <v>128</v>
      </c>
      <c r="D14" s="90" t="s">
        <v>131</v>
      </c>
      <c r="E14" s="29">
        <v>22</v>
      </c>
      <c r="F14" s="29" t="s">
        <v>23</v>
      </c>
      <c r="G14" s="31">
        <v>20</v>
      </c>
      <c r="H14" s="29">
        <v>21</v>
      </c>
      <c r="I14" s="29" t="s">
        <v>23</v>
      </c>
      <c r="J14" s="31">
        <v>14</v>
      </c>
      <c r="K14" s="29"/>
      <c r="L14" s="29" t="s">
        <v>23</v>
      </c>
      <c r="M14" s="31"/>
      <c r="N14" s="32">
        <f t="shared" si="0"/>
        <v>43</v>
      </c>
      <c r="O14" s="33">
        <f t="shared" si="1"/>
        <v>34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60"/>
    </row>
    <row r="15" spans="2:20" ht="30" customHeight="1" thickBot="1">
      <c r="B15" s="35" t="s">
        <v>14</v>
      </c>
      <c r="C15" s="91" t="s">
        <v>129</v>
      </c>
      <c r="D15" s="91" t="s">
        <v>132</v>
      </c>
      <c r="E15" s="36">
        <v>21</v>
      </c>
      <c r="F15" s="37" t="s">
        <v>23</v>
      </c>
      <c r="G15" s="38">
        <v>16</v>
      </c>
      <c r="H15" s="36">
        <v>21</v>
      </c>
      <c r="I15" s="37" t="s">
        <v>23</v>
      </c>
      <c r="J15" s="38">
        <v>13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29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5">
        <f t="shared" si="4"/>
        <v>1</v>
      </c>
      <c r="S15" s="31">
        <f t="shared" si="4"/>
        <v>0</v>
      </c>
      <c r="T15" s="61"/>
    </row>
    <row r="16" spans="2:20" ht="34.5" customHeight="1" thickBot="1">
      <c r="B16" s="39" t="s">
        <v>10</v>
      </c>
      <c r="C16" s="70" t="s">
        <v>127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0">
        <f aca="true" t="shared" si="5" ref="N16:S16">SUM(N9:N15)</f>
        <v>305</v>
      </c>
      <c r="O16" s="41">
        <f t="shared" si="5"/>
        <v>213</v>
      </c>
      <c r="P16" s="40">
        <f t="shared" si="5"/>
        <v>12</v>
      </c>
      <c r="Q16" s="42">
        <f t="shared" si="5"/>
        <v>3</v>
      </c>
      <c r="R16" s="40">
        <f t="shared" si="5"/>
        <v>6</v>
      </c>
      <c r="S16" s="41">
        <f t="shared" si="5"/>
        <v>1</v>
      </c>
      <c r="T16" s="62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63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63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Ladus</cp:lastModifiedBy>
  <cp:lastPrinted>2012-10-18T07:47:37Z</cp:lastPrinted>
  <dcterms:created xsi:type="dcterms:W3CDTF">1996-11-18T12:18:44Z</dcterms:created>
  <dcterms:modified xsi:type="dcterms:W3CDTF">2013-12-22T17:26:26Z</dcterms:modified>
  <cp:category/>
  <cp:version/>
  <cp:contentType/>
  <cp:contentStatus/>
</cp:coreProperties>
</file>