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Jilove_HamrD" sheetId="47" r:id="rId1"/>
    <sheet name="KladnoB_AstraC" sheetId="52" r:id="rId2"/>
    <sheet name="Jilove_KladnoB" sheetId="48" r:id="rId3"/>
    <sheet name="BenatkyC_HamrD" sheetId="49" r:id="rId4"/>
    <sheet name="AstraC_HamrD" sheetId="50" r:id="rId5"/>
    <sheet name="BenatkyC_Jilove" sheetId="51" r:id="rId6"/>
    <sheet name="KladnoB_BenatkyC" sheetId="53" r:id="rId7"/>
  </sheets>
  <definedNames>
    <definedName name="_xlnm.Print_Area" localSheetId="4">AstraC_HamrD!$B$2:$T$26</definedName>
    <definedName name="_xlnm.Print_Area" localSheetId="3">BenatkyC_HamrD!$B$2:$T$26</definedName>
    <definedName name="_xlnm.Print_Area" localSheetId="5">BenatkyC_Jilove!$B$2:$T$26</definedName>
    <definedName name="_xlnm.Print_Area" localSheetId="0">Jilove_HamrD!$B$2:$T$26</definedName>
    <definedName name="_xlnm.Print_Area" localSheetId="2">Jilove_KladnoB!$B$2:$T$26</definedName>
    <definedName name="_xlnm.Print_Area" localSheetId="1">KladnoB_AstraC!$B$2:$T$26</definedName>
    <definedName name="_xlnm.Print_Area" localSheetId="6">KladnoB_BenatkyC!$B$2:$T$26</definedName>
  </definedNames>
  <calcPr calcId="125725"/>
</workbook>
</file>

<file path=xl/calcChain.xml><?xml version="1.0" encoding="utf-8"?>
<calcChain xmlns="http://schemas.openxmlformats.org/spreadsheetml/2006/main">
  <c r="Q16" i="53"/>
  <c r="S16" s="1"/>
  <c r="P16"/>
  <c r="R16" s="1"/>
  <c r="O16"/>
  <c r="N16"/>
  <c r="S15"/>
  <c r="Q15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O11"/>
  <c r="N11"/>
  <c r="Q10"/>
  <c r="S10" s="1"/>
  <c r="P10"/>
  <c r="R10" s="1"/>
  <c r="O10"/>
  <c r="N10"/>
  <c r="S9"/>
  <c r="Q9"/>
  <c r="P9"/>
  <c r="R9" s="1"/>
  <c r="O9"/>
  <c r="N9"/>
  <c r="S16" i="52"/>
  <c r="Q16"/>
  <c r="P16"/>
  <c r="R16" s="1"/>
  <c r="O16"/>
  <c r="N16"/>
  <c r="Q15"/>
  <c r="S15" s="1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O11"/>
  <c r="N11"/>
  <c r="Q10"/>
  <c r="S10" s="1"/>
  <c r="P10"/>
  <c r="R10" s="1"/>
  <c r="O10"/>
  <c r="N10"/>
  <c r="Q9"/>
  <c r="S9" s="1"/>
  <c r="P9"/>
  <c r="O9"/>
  <c r="N9"/>
  <c r="S16" i="51"/>
  <c r="Q16"/>
  <c r="P16"/>
  <c r="R16" s="1"/>
  <c r="O16"/>
  <c r="N16"/>
  <c r="Q15"/>
  <c r="S15" s="1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O11"/>
  <c r="N11"/>
  <c r="Q10"/>
  <c r="S10" s="1"/>
  <c r="P10"/>
  <c r="R10" s="1"/>
  <c r="O10"/>
  <c r="N10"/>
  <c r="Q9"/>
  <c r="P9"/>
  <c r="O9"/>
  <c r="N9"/>
  <c r="Q16" i="50"/>
  <c r="S16" s="1"/>
  <c r="P16"/>
  <c r="R16" s="1"/>
  <c r="O16"/>
  <c r="N16"/>
  <c r="Q15"/>
  <c r="S15" s="1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O11"/>
  <c r="N11"/>
  <c r="Q10"/>
  <c r="S10" s="1"/>
  <c r="P10"/>
  <c r="R10" s="1"/>
  <c r="O10"/>
  <c r="N10"/>
  <c r="Q9"/>
  <c r="P9"/>
  <c r="R9" s="1"/>
  <c r="O9"/>
  <c r="N9"/>
  <c r="Q16" i="49"/>
  <c r="S16" s="1"/>
  <c r="P16"/>
  <c r="R16" s="1"/>
  <c r="O16"/>
  <c r="N16"/>
  <c r="Q15"/>
  <c r="S15" s="1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O11"/>
  <c r="N11"/>
  <c r="Q10"/>
  <c r="S10" s="1"/>
  <c r="P10"/>
  <c r="R10" s="1"/>
  <c r="O10"/>
  <c r="N10"/>
  <c r="Q9"/>
  <c r="S9" s="1"/>
  <c r="P9"/>
  <c r="O9"/>
  <c r="O17" s="1"/>
  <c r="N9"/>
  <c r="Q16" i="48"/>
  <c r="S16" s="1"/>
  <c r="P16"/>
  <c r="R16" s="1"/>
  <c r="O16"/>
  <c r="N16"/>
  <c r="S15"/>
  <c r="Q15"/>
  <c r="P15"/>
  <c r="R15" s="1"/>
  <c r="O15"/>
  <c r="N15"/>
  <c r="Q14"/>
  <c r="S14" s="1"/>
  <c r="P14"/>
  <c r="R14" s="1"/>
  <c r="O14"/>
  <c r="N14"/>
  <c r="Q13"/>
  <c r="S13" s="1"/>
  <c r="P13"/>
  <c r="R13" s="1"/>
  <c r="O13"/>
  <c r="N13"/>
  <c r="Q12"/>
  <c r="S12" s="1"/>
  <c r="P12"/>
  <c r="R12" s="1"/>
  <c r="O12"/>
  <c r="N12"/>
  <c r="Q11"/>
  <c r="S11" s="1"/>
  <c r="P11"/>
  <c r="R11" s="1"/>
  <c r="O11"/>
  <c r="N11"/>
  <c r="Q10"/>
  <c r="S10" s="1"/>
  <c r="P10"/>
  <c r="R10" s="1"/>
  <c r="O10"/>
  <c r="N10"/>
  <c r="Q9"/>
  <c r="P9"/>
  <c r="O9"/>
  <c r="N9"/>
  <c r="Q15" i="47"/>
  <c r="S15" s="1"/>
  <c r="P15"/>
  <c r="R15" s="1"/>
  <c r="O15"/>
  <c r="N15"/>
  <c r="N9"/>
  <c r="Q9"/>
  <c r="Q10"/>
  <c r="S10" s="1"/>
  <c r="Q11"/>
  <c r="S11" s="1"/>
  <c r="Q12"/>
  <c r="S12" s="1"/>
  <c r="Q13"/>
  <c r="S13" s="1"/>
  <c r="Q14"/>
  <c r="S14" s="1"/>
  <c r="Q16"/>
  <c r="S16" s="1"/>
  <c r="P16"/>
  <c r="P9"/>
  <c r="R9" s="1"/>
  <c r="P10"/>
  <c r="R10" s="1"/>
  <c r="P11"/>
  <c r="R11" s="1"/>
  <c r="P12"/>
  <c r="R12" s="1"/>
  <c r="P13"/>
  <c r="R13" s="1"/>
  <c r="P14"/>
  <c r="R14" s="1"/>
  <c r="O9"/>
  <c r="N10"/>
  <c r="O10"/>
  <c r="N11"/>
  <c r="O11"/>
  <c r="N12"/>
  <c r="O12"/>
  <c r="N13"/>
  <c r="O13"/>
  <c r="N14"/>
  <c r="O14"/>
  <c r="N16"/>
  <c r="O16"/>
  <c r="R16"/>
  <c r="O17" i="53" l="1"/>
  <c r="P17"/>
  <c r="Q17"/>
  <c r="N17"/>
  <c r="O17" i="51"/>
  <c r="P17"/>
  <c r="N17"/>
  <c r="Q17"/>
  <c r="R9"/>
  <c r="R17" s="1"/>
  <c r="O17" i="50"/>
  <c r="N17"/>
  <c r="Q17"/>
  <c r="P17"/>
  <c r="S9"/>
  <c r="S17" s="1"/>
  <c r="N17" i="49"/>
  <c r="Q17"/>
  <c r="P17"/>
  <c r="N17" i="48"/>
  <c r="O17" i="52"/>
  <c r="N17"/>
  <c r="P17"/>
  <c r="R9"/>
  <c r="R17" s="1"/>
  <c r="S17" i="53"/>
  <c r="R17"/>
  <c r="S17" i="52"/>
  <c r="Q17"/>
  <c r="S9" i="51"/>
  <c r="S17" s="1"/>
  <c r="R17" i="50"/>
  <c r="S17" i="49"/>
  <c r="R9"/>
  <c r="R17" s="1"/>
  <c r="P17" i="48"/>
  <c r="Q17"/>
  <c r="O17"/>
  <c r="S9"/>
  <c r="S17" s="1"/>
  <c r="R9"/>
  <c r="R17" s="1"/>
  <c r="N17" i="47"/>
  <c r="O17"/>
  <c r="Q17"/>
  <c r="R17"/>
  <c r="P17"/>
  <c r="S9"/>
  <c r="S17" s="1"/>
</calcChain>
</file>

<file path=xl/sharedStrings.xml><?xml version="1.0" encoding="utf-8"?>
<sst xmlns="http://schemas.openxmlformats.org/spreadsheetml/2006/main" count="539" uniqueCount="95">
  <si>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</si>
  <si>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</si>
  <si>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</si>
  <si>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</si>
  <si>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</si>
  <si>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</si>
  <si>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</si>
  <si>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</si>
  <si>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</si>
  <si>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</si>
  <si>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</si>
  <si>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</si>
  <si>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</si>
  <si>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</si>
  <si>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</si>
  <si>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</si>
  <si>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</si>
  <si>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</si>
  <si>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</si>
  <si>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</si>
  <si>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</si>
  <si>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</si>
  <si>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</si>
  <si>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</si>
  <si>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</si>
  <si>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</si>
  <si>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</si>
  <si>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</si>
  <si>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</si>
  <si>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</si>
  <si>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</si>
  <si>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</si>
  <si>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3. regionální liga Praha + Středočeský kraj dospělých</t>
  </si>
  <si>
    <t>Kladno</t>
  </si>
  <si>
    <t>Sokol Jílové</t>
  </si>
  <si>
    <t>Hamr Praha D</t>
  </si>
  <si>
    <t>Franknecht</t>
  </si>
  <si>
    <t>Fiala P.</t>
  </si>
  <si>
    <t>Chládek</t>
  </si>
  <si>
    <t>Krotká</t>
  </si>
  <si>
    <t>Franknecht, Fiala P.</t>
  </si>
  <si>
    <t>-</t>
  </si>
  <si>
    <t>Poláček</t>
  </si>
  <si>
    <t>Vítek</t>
  </si>
  <si>
    <t>Fančal</t>
  </si>
  <si>
    <t>Benešová</t>
  </si>
  <si>
    <t>Vítek, Poláček</t>
  </si>
  <si>
    <t>Benešová, Králová</t>
  </si>
  <si>
    <t>Stehno, Fančal</t>
  </si>
  <si>
    <t>Stehno, Králová</t>
  </si>
  <si>
    <t>BaC Kladno B</t>
  </si>
  <si>
    <t>TJ Astra ZM Praha C</t>
  </si>
  <si>
    <t>Týc</t>
  </si>
  <si>
    <t>Leksa</t>
  </si>
  <si>
    <t>Pokorný</t>
  </si>
  <si>
    <t>Toncarová</t>
  </si>
  <si>
    <t>Týc, Konupka</t>
  </si>
  <si>
    <t>Toncarová, Stárková</t>
  </si>
  <si>
    <t>Leksa, Pokorný</t>
  </si>
  <si>
    <t>Konupka, Stárková</t>
  </si>
  <si>
    <t>Kubík</t>
  </si>
  <si>
    <t>Klusoň</t>
  </si>
  <si>
    <t>Svoboda</t>
  </si>
  <si>
    <t>Simonianová</t>
  </si>
  <si>
    <t>Kubík, Klusoň</t>
  </si>
  <si>
    <t>Svoboda, Kutil</t>
  </si>
  <si>
    <t>Kutil, Simonianová</t>
  </si>
  <si>
    <t>Krotká, Konášová</t>
  </si>
  <si>
    <t>Konášová, Chládek</t>
  </si>
  <si>
    <t>Konášová</t>
  </si>
  <si>
    <t>Krotká, Chládek</t>
  </si>
  <si>
    <t>Skrčená</t>
  </si>
  <si>
    <t>Konupka, Jerman</t>
  </si>
  <si>
    <t>Stárková, Toncarová</t>
  </si>
  <si>
    <t>Jerman, Stárková</t>
  </si>
  <si>
    <t>BK Deltacar Benátky nad Jizerou C</t>
  </si>
  <si>
    <t>Čapek</t>
  </si>
  <si>
    <t>Tichý</t>
  </si>
  <si>
    <t>Janák</t>
  </si>
  <si>
    <t>Bohdanová</t>
  </si>
  <si>
    <t>Čapek, Tichý</t>
  </si>
  <si>
    <t>Hasoňová, Bohdanová</t>
  </si>
  <si>
    <t>Janák, Hasoňová</t>
  </si>
  <si>
    <t>Poláček, Vítek</t>
  </si>
  <si>
    <t>Fančal, Stehno</t>
  </si>
  <si>
    <t>Kutil</t>
  </si>
  <si>
    <t>Klusoň, Kubík</t>
  </si>
  <si>
    <t>Simonianová, Klusoň</t>
  </si>
  <si>
    <t>Stehno</t>
  </si>
  <si>
    <t>Králová, Benešová</t>
  </si>
  <si>
    <t>Fančal, Králová</t>
  </si>
  <si>
    <t>TJ Astra Praha C</t>
  </si>
  <si>
    <t>Chládek, Konášová</t>
  </si>
  <si>
    <t>Stárková, Jerman</t>
  </si>
  <si>
    <t>Bohdanová, Hasoňová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</si>
</sst>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4" fillId="0" borderId="8" xfId="8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11" xfId="4" applyFont="1" applyBorder="1">
      <alignment horizontal="center" vertical="center"/>
    </xf>
    <xf numFmtId="0" fontId="13" fillId="0" borderId="12" xfId="4" applyFont="1" applyBorder="1">
      <alignment horizontal="center" vertical="center"/>
    </xf>
    <xf numFmtId="0" fontId="13" fillId="0" borderId="13" xfId="4" applyFont="1" applyBorder="1">
      <alignment horizontal="center" vertical="center"/>
    </xf>
    <xf numFmtId="44" fontId="13" fillId="0" borderId="14" xfId="2" applyFont="1" applyBorder="1">
      <alignment horizontal="center"/>
    </xf>
    <xf numFmtId="0" fontId="13" fillId="0" borderId="14" xfId="4" applyFont="1" applyBorder="1">
      <alignment horizontal="center" vertical="center"/>
    </xf>
    <xf numFmtId="0" fontId="15" fillId="0" borderId="14" xfId="1" applyFont="1" applyBorder="1" applyAlignment="1">
      <alignment horizontal="centerContinuous" vertical="center"/>
    </xf>
    <xf numFmtId="0" fontId="15" fillId="0" borderId="15" xfId="1" applyFont="1" applyBorder="1" applyAlignment="1">
      <alignment horizontal="centerContinuous" vertical="center"/>
    </xf>
    <xf numFmtId="0" fontId="15" fillId="0" borderId="16" xfId="1" applyFont="1" applyBorder="1" applyAlignment="1">
      <alignment horizontal="centerContinuous" vertical="center"/>
    </xf>
    <xf numFmtId="0" fontId="11" fillId="0" borderId="15" xfId="0" applyFont="1" applyBorder="1"/>
    <xf numFmtId="0" fontId="11" fillId="0" borderId="14" xfId="0" applyFont="1" applyBorder="1"/>
    <xf numFmtId="0" fontId="11" fillId="0" borderId="17" xfId="0" applyFont="1" applyBorder="1"/>
    <xf numFmtId="0" fontId="14" fillId="0" borderId="18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9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20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20" xfId="6" applyFont="1" applyBorder="1">
      <alignment horizontal="center" vertical="center"/>
    </xf>
    <xf numFmtId="0" fontId="14" fillId="0" borderId="21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2" xfId="6" applyFont="1" applyBorder="1">
      <alignment horizontal="center" vertical="center"/>
    </xf>
    <xf numFmtId="0" fontId="10" fillId="0" borderId="23" xfId="6" applyFont="1" applyBorder="1">
      <alignment horizontal="center" vertical="center"/>
    </xf>
    <xf numFmtId="0" fontId="16" fillId="2" borderId="24" xfId="5" applyFont="1" applyFill="1" applyBorder="1">
      <alignment vertical="center"/>
    </xf>
    <xf numFmtId="0" fontId="13" fillId="0" borderId="25" xfId="4" applyFont="1" applyBorder="1" applyProtection="1">
      <alignment horizontal="center" vertical="center"/>
      <protection hidden="1"/>
    </xf>
    <xf numFmtId="0" fontId="13" fillId="0" borderId="26" xfId="4" applyFont="1" applyBorder="1" applyProtection="1">
      <alignment horizontal="center" vertical="center"/>
      <protection hidden="1"/>
    </xf>
    <xf numFmtId="0" fontId="13" fillId="0" borderId="27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2" xfId="0" applyFont="1" applyBorder="1" applyAlignment="1">
      <alignment horizontal="right" vertical="center"/>
    </xf>
    <xf numFmtId="0" fontId="10" fillId="0" borderId="28" xfId="6" applyFont="1" applyBorder="1">
      <alignment horizontal="center" vertical="center"/>
    </xf>
    <xf numFmtId="0" fontId="10" fillId="0" borderId="29" xfId="6" applyFont="1" applyBorder="1">
      <alignment horizontal="center" vertical="center"/>
    </xf>
    <xf numFmtId="0" fontId="10" fillId="0" borderId="30" xfId="6" applyFont="1" applyBorder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8" fillId="0" borderId="0" xfId="0" applyFont="1"/>
    <xf numFmtId="14" fontId="11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22" xfId="5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0" fillId="0" borderId="12" xfId="0" applyBorder="1"/>
    <xf numFmtId="0" fontId="9" fillId="2" borderId="38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3" fillId="0" borderId="41" xfId="8" applyFont="1" applyBorder="1" applyAlignment="1">
      <alignment horizontal="left" vertical="center"/>
    </xf>
    <xf numFmtId="0" fontId="13" fillId="0" borderId="19" xfId="8" applyFont="1" applyBorder="1" applyAlignment="1">
      <alignment horizontal="left" vertical="center"/>
    </xf>
    <xf numFmtId="0" fontId="13" fillId="0" borderId="42" xfId="8" applyFont="1" applyBorder="1" applyAlignment="1">
      <alignment horizontal="left" vertical="center"/>
    </xf>
    <xf numFmtId="0" fontId="20" fillId="0" borderId="43" xfId="8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</cellXfs>
  <cellStyles count="9">
    <cellStyle name="Malé písmo" xfId="1"/>
    <cellStyle name="měny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="90" zoomScaleNormal="90" workbookViewId="0">
      <selection activeCell="V17" sqref="V17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34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35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36</v>
      </c>
      <c r="D9" s="89" t="s">
        <v>42</v>
      </c>
      <c r="E9" s="29">
        <v>18</v>
      </c>
      <c r="F9" s="30" t="s">
        <v>28</v>
      </c>
      <c r="G9" s="31">
        <v>21</v>
      </c>
      <c r="H9" s="29">
        <v>13</v>
      </c>
      <c r="I9" s="30" t="s">
        <v>28</v>
      </c>
      <c r="J9" s="31">
        <v>21</v>
      </c>
      <c r="K9" s="29"/>
      <c r="L9" s="30" t="s">
        <v>28</v>
      </c>
      <c r="M9" s="31"/>
      <c r="N9" s="32">
        <f t="shared" ref="N9:N16" si="0">E9+H9+K9</f>
        <v>31</v>
      </c>
      <c r="O9" s="33">
        <f t="shared" ref="O9:O16" si="1">G9+J9+M9</f>
        <v>42</v>
      </c>
      <c r="P9" s="34">
        <f t="shared" ref="P9:P15" si="2">IF(E9&gt;G9,1,0)+IF(H9&gt;J9,1,0)+IF(K9&gt;M9,1,0)</f>
        <v>0</v>
      </c>
      <c r="Q9" s="29">
        <f t="shared" ref="Q9:Q15" si="3">IF(E9&lt;G9,1,0)+IF(H9&lt;J9,1,0)+IF(K9&lt;M9,1,0)</f>
        <v>2</v>
      </c>
      <c r="R9" s="53">
        <f>IF(P9=2,1,0)</f>
        <v>0</v>
      </c>
      <c r="S9" s="31">
        <f>IF(Q9=2,1,0)</f>
        <v>1</v>
      </c>
      <c r="T9" s="57"/>
    </row>
    <row r="10" spans="2:20" ht="30" customHeight="1">
      <c r="B10" s="28" t="s">
        <v>21</v>
      </c>
      <c r="C10" s="87" t="s">
        <v>37</v>
      </c>
      <c r="D10" s="87" t="s">
        <v>43</v>
      </c>
      <c r="E10" s="29">
        <v>13</v>
      </c>
      <c r="F10" s="29" t="s">
        <v>28</v>
      </c>
      <c r="G10" s="31">
        <v>21</v>
      </c>
      <c r="H10" s="29">
        <v>14</v>
      </c>
      <c r="I10" s="29" t="s">
        <v>28</v>
      </c>
      <c r="J10" s="31">
        <v>21</v>
      </c>
      <c r="K10" s="29"/>
      <c r="L10" s="29" t="s">
        <v>28</v>
      </c>
      <c r="M10" s="31"/>
      <c r="N10" s="32">
        <f t="shared" si="0"/>
        <v>27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t="shared" ref="R10:R16" si="4">IF(P10=2,1,0)</f>
        <v>0</v>
      </c>
      <c r="S10" s="31">
        <f t="shared" ref="S10:S16" si="5">IF(Q10=2,1,0)</f>
        <v>1</v>
      </c>
      <c r="T10" s="57"/>
    </row>
    <row r="11" spans="2:20" ht="30" customHeight="1">
      <c r="B11" s="28" t="s">
        <v>22</v>
      </c>
      <c r="C11" s="87" t="s">
        <v>38</v>
      </c>
      <c r="D11" s="87" t="s">
        <v>44</v>
      </c>
      <c r="E11" s="29">
        <v>24</v>
      </c>
      <c r="F11" s="29" t="s">
        <v>28</v>
      </c>
      <c r="G11" s="31">
        <v>22</v>
      </c>
      <c r="H11" s="29">
        <v>19</v>
      </c>
      <c r="I11" s="29" t="s">
        <v>28</v>
      </c>
      <c r="J11" s="31">
        <v>21</v>
      </c>
      <c r="K11" s="29">
        <v>22</v>
      </c>
      <c r="L11" s="29" t="s">
        <v>28</v>
      </c>
      <c r="M11" s="31">
        <v>20</v>
      </c>
      <c r="N11" s="32">
        <f t="shared" si="0"/>
        <v>65</v>
      </c>
      <c r="O11" s="33">
        <f t="shared" si="1"/>
        <v>63</v>
      </c>
      <c r="P11" s="34">
        <f t="shared" si="2"/>
        <v>2</v>
      </c>
      <c r="Q11" s="29">
        <f t="shared" si="3"/>
        <v>1</v>
      </c>
      <c r="R11" s="54">
        <f t="shared" si="4"/>
        <v>1</v>
      </c>
      <c r="S11" s="31">
        <f t="shared" si="5"/>
        <v>0</v>
      </c>
      <c r="T11" s="57"/>
    </row>
    <row r="12" spans="2:20" ht="30" customHeight="1">
      <c r="B12" s="28" t="s">
        <v>29</v>
      </c>
      <c r="C12" s="87" t="s">
        <v>39</v>
      </c>
      <c r="D12" s="87" t="s">
        <v>45</v>
      </c>
      <c r="E12" s="29">
        <v>13</v>
      </c>
      <c r="F12" s="29" t="s">
        <v>28</v>
      </c>
      <c r="G12" s="31">
        <v>21</v>
      </c>
      <c r="H12" s="29">
        <v>15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28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5"/>
        <v>1</v>
      </c>
      <c r="T12" s="57"/>
    </row>
    <row r="13" spans="2:20" ht="30" customHeight="1">
      <c r="B13" s="28" t="s">
        <v>23</v>
      </c>
      <c r="C13" s="87" t="s">
        <v>40</v>
      </c>
      <c r="D13" s="87" t="s">
        <v>46</v>
      </c>
      <c r="E13" s="29">
        <v>14</v>
      </c>
      <c r="F13" s="29" t="s">
        <v>28</v>
      </c>
      <c r="G13" s="31">
        <v>21</v>
      </c>
      <c r="H13" s="29">
        <v>21</v>
      </c>
      <c r="I13" s="29" t="s">
        <v>28</v>
      </c>
      <c r="J13" s="31">
        <v>16</v>
      </c>
      <c r="K13" s="29">
        <v>21</v>
      </c>
      <c r="L13" s="29" t="s">
        <v>28</v>
      </c>
      <c r="M13" s="31">
        <v>12</v>
      </c>
      <c r="N13" s="32">
        <f t="shared" si="0"/>
        <v>56</v>
      </c>
      <c r="O13" s="33">
        <f t="shared" si="1"/>
        <v>49</v>
      </c>
      <c r="P13" s="34">
        <f t="shared" si="2"/>
        <v>2</v>
      </c>
      <c r="Q13" s="29">
        <f t="shared" si="3"/>
        <v>1</v>
      </c>
      <c r="R13" s="54">
        <f t="shared" si="4"/>
        <v>1</v>
      </c>
      <c r="S13" s="31">
        <f t="shared" si="5"/>
        <v>0</v>
      </c>
      <c r="T13" s="57"/>
    </row>
    <row r="14" spans="2:20" ht="30" customHeight="1">
      <c r="B14" s="28" t="s">
        <v>24</v>
      </c>
      <c r="C14" s="87" t="s">
        <v>67</v>
      </c>
      <c r="D14" s="87" t="s">
        <v>47</v>
      </c>
      <c r="E14" s="29">
        <v>16</v>
      </c>
      <c r="F14" s="29" t="s">
        <v>28</v>
      </c>
      <c r="G14" s="31">
        <v>21</v>
      </c>
      <c r="H14" s="29">
        <v>17</v>
      </c>
      <c r="I14" s="29" t="s">
        <v>28</v>
      </c>
      <c r="J14" s="31">
        <v>21</v>
      </c>
      <c r="K14" s="29"/>
      <c r="L14" s="29" t="s">
        <v>28</v>
      </c>
      <c r="M14" s="31"/>
      <c r="N14" s="32">
        <f t="shared" si="0"/>
        <v>33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57"/>
    </row>
    <row r="15" spans="2:20" ht="30" customHeight="1">
      <c r="B15" s="28" t="s">
        <v>25</v>
      </c>
      <c r="C15" s="87" t="s">
        <v>41</v>
      </c>
      <c r="D15" s="87" t="s">
        <v>48</v>
      </c>
      <c r="E15" s="29">
        <v>0</v>
      </c>
      <c r="F15" s="29" t="s">
        <v>28</v>
      </c>
      <c r="G15" s="31">
        <v>21</v>
      </c>
      <c r="H15" s="29">
        <v>0</v>
      </c>
      <c r="I15" s="29" t="s">
        <v>28</v>
      </c>
      <c r="J15" s="31">
        <v>21</v>
      </c>
      <c r="K15" s="29"/>
      <c r="L15" s="29" t="s">
        <v>28</v>
      </c>
      <c r="M15" s="31"/>
      <c r="N15" s="32">
        <f t="shared" si="0"/>
        <v>0</v>
      </c>
      <c r="O15" s="33">
        <f t="shared" si="1"/>
        <v>42</v>
      </c>
      <c r="P15" s="34">
        <f t="shared" si="2"/>
        <v>0</v>
      </c>
      <c r="Q15" s="29">
        <f t="shared" si="3"/>
        <v>2</v>
      </c>
      <c r="R15" s="54">
        <f t="shared" si="4"/>
        <v>0</v>
      </c>
      <c r="S15" s="31">
        <f t="shared" si="5"/>
        <v>1</v>
      </c>
      <c r="T15" s="57"/>
    </row>
    <row r="16" spans="2:20" ht="30" customHeight="1" thickBot="1">
      <c r="B16" s="35" t="s">
        <v>30</v>
      </c>
      <c r="C16" s="88" t="s">
        <v>68</v>
      </c>
      <c r="D16" s="88" t="s">
        <v>49</v>
      </c>
      <c r="E16" s="36">
        <v>20</v>
      </c>
      <c r="F16" s="37" t="s">
        <v>28</v>
      </c>
      <c r="G16" s="38">
        <v>22</v>
      </c>
      <c r="H16" s="36">
        <v>16</v>
      </c>
      <c r="I16" s="37" t="s">
        <v>28</v>
      </c>
      <c r="J16" s="38">
        <v>21</v>
      </c>
      <c r="K16" s="36"/>
      <c r="L16" s="37" t="s">
        <v>28</v>
      </c>
      <c r="M16" s="38"/>
      <c r="N16" s="32">
        <f t="shared" si="0"/>
        <v>36</v>
      </c>
      <c r="O16" s="33">
        <f t="shared" si="1"/>
        <v>43</v>
      </c>
      <c r="P16" s="34">
        <f>IF(E16&gt;G16,1,0)+IF(H16&gt;J16,1,0)+IF(K16&gt;M16,1,0)</f>
        <v>0</v>
      </c>
      <c r="Q16" s="29">
        <f>IF(E16&lt;G16,1,0)+IF(H16&lt;J16,1,0)+IF(K16&lt;M16,1,0)</f>
        <v>2</v>
      </c>
      <c r="R16" s="55">
        <f t="shared" si="4"/>
        <v>0</v>
      </c>
      <c r="S16" s="31">
        <f t="shared" si="5"/>
        <v>1</v>
      </c>
      <c r="T16" s="58"/>
    </row>
    <row r="17" spans="2:21" ht="35.1" customHeight="1" thickBot="1">
      <c r="B17" s="39" t="s">
        <v>10</v>
      </c>
      <c r="C17" s="69" t="s">
        <v>35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6">SUM(N9:N16)</f>
        <v>276</v>
      </c>
      <c r="O17" s="41">
        <f t="shared" si="6"/>
        <v>365</v>
      </c>
      <c r="P17" s="40">
        <f t="shared" si="6"/>
        <v>4</v>
      </c>
      <c r="Q17" s="42">
        <f t="shared" si="6"/>
        <v>14</v>
      </c>
      <c r="R17" s="40">
        <f t="shared" si="6"/>
        <v>2</v>
      </c>
      <c r="S17" s="41">
        <f t="shared" si="6"/>
        <v>6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="90" zoomScaleNormal="90" workbookViewId="0">
      <selection activeCell="W15" sqref="W15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50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51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52</v>
      </c>
      <c r="D9" s="89" t="s">
        <v>60</v>
      </c>
      <c r="E9" s="29">
        <v>21</v>
      </c>
      <c r="F9" s="30" t="s">
        <v>28</v>
      </c>
      <c r="G9" s="31">
        <v>17</v>
      </c>
      <c r="H9" s="29">
        <v>21</v>
      </c>
      <c r="I9" s="30" t="s">
        <v>28</v>
      </c>
      <c r="J9" s="31">
        <v>11</v>
      </c>
      <c r="K9" s="29"/>
      <c r="L9" s="30" t="s">
        <v>28</v>
      </c>
      <c r="M9" s="31"/>
      <c r="N9" s="32">
        <f t="shared" ref="N9:N16" si="0">E9+H9+K9</f>
        <v>42</v>
      </c>
      <c r="O9" s="33">
        <f t="shared" ref="O9:O16" si="1">G9+J9+M9</f>
        <v>28</v>
      </c>
      <c r="P9" s="34">
        <f t="shared" ref="P9:P15" si="2">IF(E9&gt;G9,1,0)+IF(H9&gt;J9,1,0)+IF(K9&gt;M9,1,0)</f>
        <v>2</v>
      </c>
      <c r="Q9" s="29">
        <f t="shared" ref="Q9:Q15" si="3">IF(E9&lt;G9,1,0)+IF(H9&lt;J9,1,0)+IF(K9&lt;M9,1,0)</f>
        <v>0</v>
      </c>
      <c r="R9" s="53">
        <f>IF(P9=2,1,0)</f>
        <v>1</v>
      </c>
      <c r="S9" s="31">
        <f>IF(Q9=2,1,0)</f>
        <v>0</v>
      </c>
      <c r="T9" s="57"/>
    </row>
    <row r="10" spans="2:20" ht="30" customHeight="1">
      <c r="B10" s="28" t="s">
        <v>21</v>
      </c>
      <c r="C10" s="87" t="s">
        <v>53</v>
      </c>
      <c r="D10" s="89" t="s">
        <v>61</v>
      </c>
      <c r="E10" s="29">
        <v>10</v>
      </c>
      <c r="F10" s="29" t="s">
        <v>28</v>
      </c>
      <c r="G10" s="31">
        <v>21</v>
      </c>
      <c r="H10" s="29">
        <v>16</v>
      </c>
      <c r="I10" s="29" t="s">
        <v>28</v>
      </c>
      <c r="J10" s="31">
        <v>21</v>
      </c>
      <c r="K10" s="29"/>
      <c r="L10" s="29" t="s">
        <v>28</v>
      </c>
      <c r="M10" s="31"/>
      <c r="N10" s="32">
        <f t="shared" si="0"/>
        <v>26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t="shared" ref="R10:S16" si="4">IF(P10=2,1,0)</f>
        <v>0</v>
      </c>
      <c r="S10" s="31">
        <f t="shared" si="4"/>
        <v>1</v>
      </c>
      <c r="T10" s="57"/>
    </row>
    <row r="11" spans="2:20" ht="30" customHeight="1">
      <c r="B11" s="28" t="s">
        <v>22</v>
      </c>
      <c r="C11" s="87" t="s">
        <v>54</v>
      </c>
      <c r="D11" s="89" t="s">
        <v>62</v>
      </c>
      <c r="E11" s="29">
        <v>22</v>
      </c>
      <c r="F11" s="29" t="s">
        <v>28</v>
      </c>
      <c r="G11" s="31">
        <v>24</v>
      </c>
      <c r="H11" s="29">
        <v>21</v>
      </c>
      <c r="I11" s="29" t="s">
        <v>28</v>
      </c>
      <c r="J11" s="31">
        <v>17</v>
      </c>
      <c r="K11" s="29">
        <v>21</v>
      </c>
      <c r="L11" s="29" t="s">
        <v>28</v>
      </c>
      <c r="M11" s="31">
        <v>19</v>
      </c>
      <c r="N11" s="32">
        <f t="shared" si="0"/>
        <v>64</v>
      </c>
      <c r="O11" s="33">
        <f t="shared" si="1"/>
        <v>60</v>
      </c>
      <c r="P11" s="34">
        <f t="shared" si="2"/>
        <v>2</v>
      </c>
      <c r="Q11" s="29">
        <f t="shared" si="3"/>
        <v>1</v>
      </c>
      <c r="R11" s="54">
        <f t="shared" si="4"/>
        <v>1</v>
      </c>
      <c r="S11" s="31">
        <f t="shared" si="4"/>
        <v>0</v>
      </c>
      <c r="T11" s="57"/>
    </row>
    <row r="12" spans="2:20" ht="30" customHeight="1">
      <c r="B12" s="28" t="s">
        <v>29</v>
      </c>
      <c r="C12" s="87" t="s">
        <v>55</v>
      </c>
      <c r="D12" s="89" t="s">
        <v>63</v>
      </c>
      <c r="E12" s="29">
        <v>21</v>
      </c>
      <c r="F12" s="29" t="s">
        <v>28</v>
      </c>
      <c r="G12" s="31">
        <v>19</v>
      </c>
      <c r="H12" s="29">
        <v>19</v>
      </c>
      <c r="I12" s="29" t="s">
        <v>28</v>
      </c>
      <c r="J12" s="31">
        <v>21</v>
      </c>
      <c r="K12" s="29">
        <v>21</v>
      </c>
      <c r="L12" s="29" t="s">
        <v>28</v>
      </c>
      <c r="M12" s="31">
        <v>17</v>
      </c>
      <c r="N12" s="32">
        <f t="shared" si="0"/>
        <v>61</v>
      </c>
      <c r="O12" s="33">
        <f t="shared" si="1"/>
        <v>57</v>
      </c>
      <c r="P12" s="34">
        <f t="shared" si="2"/>
        <v>2</v>
      </c>
      <c r="Q12" s="29">
        <f t="shared" si="3"/>
        <v>1</v>
      </c>
      <c r="R12" s="54">
        <f t="shared" si="4"/>
        <v>1</v>
      </c>
      <c r="S12" s="31">
        <f t="shared" si="4"/>
        <v>0</v>
      </c>
      <c r="T12" s="57"/>
    </row>
    <row r="13" spans="2:20" ht="30" customHeight="1">
      <c r="B13" s="28" t="s">
        <v>23</v>
      </c>
      <c r="C13" s="87" t="s">
        <v>56</v>
      </c>
      <c r="D13" s="89" t="s">
        <v>64</v>
      </c>
      <c r="E13" s="29">
        <v>21</v>
      </c>
      <c r="F13" s="29" t="s">
        <v>28</v>
      </c>
      <c r="G13" s="31">
        <v>11</v>
      </c>
      <c r="H13" s="29">
        <v>21</v>
      </c>
      <c r="I13" s="29" t="s">
        <v>28</v>
      </c>
      <c r="J13" s="31">
        <v>6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17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57"/>
    </row>
    <row r="14" spans="2:20" ht="30" customHeight="1">
      <c r="B14" s="28" t="s">
        <v>24</v>
      </c>
      <c r="C14" s="87" t="s">
        <v>57</v>
      </c>
      <c r="D14" s="89" t="s">
        <v>41</v>
      </c>
      <c r="E14" s="29">
        <v>21</v>
      </c>
      <c r="F14" s="29" t="s">
        <v>28</v>
      </c>
      <c r="G14" s="31">
        <v>0</v>
      </c>
      <c r="H14" s="29">
        <v>21</v>
      </c>
      <c r="I14" s="29" t="s">
        <v>28</v>
      </c>
      <c r="J14" s="31">
        <v>0</v>
      </c>
      <c r="K14" s="29"/>
      <c r="L14" s="29" t="s">
        <v>28</v>
      </c>
      <c r="M14" s="31"/>
      <c r="N14" s="32">
        <f t="shared" si="0"/>
        <v>42</v>
      </c>
      <c r="O14" s="33">
        <f t="shared" si="1"/>
        <v>0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57"/>
    </row>
    <row r="15" spans="2:20" ht="30" customHeight="1">
      <c r="B15" s="28" t="s">
        <v>25</v>
      </c>
      <c r="C15" s="87" t="s">
        <v>58</v>
      </c>
      <c r="D15" s="89" t="s">
        <v>65</v>
      </c>
      <c r="E15" s="29">
        <v>22</v>
      </c>
      <c r="F15" s="29" t="s">
        <v>28</v>
      </c>
      <c r="G15" s="31">
        <v>20</v>
      </c>
      <c r="H15" s="29">
        <v>19</v>
      </c>
      <c r="I15" s="29" t="s">
        <v>28</v>
      </c>
      <c r="J15" s="31">
        <v>21</v>
      </c>
      <c r="K15" s="29">
        <v>16</v>
      </c>
      <c r="L15" s="29" t="s">
        <v>28</v>
      </c>
      <c r="M15" s="31">
        <v>21</v>
      </c>
      <c r="N15" s="32">
        <f t="shared" si="0"/>
        <v>57</v>
      </c>
      <c r="O15" s="33">
        <f t="shared" si="1"/>
        <v>62</v>
      </c>
      <c r="P15" s="34">
        <f t="shared" si="2"/>
        <v>1</v>
      </c>
      <c r="Q15" s="29">
        <f t="shared" si="3"/>
        <v>2</v>
      </c>
      <c r="R15" s="54">
        <f t="shared" si="4"/>
        <v>0</v>
      </c>
      <c r="S15" s="31">
        <f t="shared" si="4"/>
        <v>1</v>
      </c>
      <c r="T15" s="57"/>
    </row>
    <row r="16" spans="2:20" ht="30" customHeight="1" thickBot="1">
      <c r="B16" s="35" t="s">
        <v>30</v>
      </c>
      <c r="C16" s="87" t="s">
        <v>59</v>
      </c>
      <c r="D16" s="89" t="s">
        <v>66</v>
      </c>
      <c r="E16" s="36">
        <v>21</v>
      </c>
      <c r="F16" s="37" t="s">
        <v>28</v>
      </c>
      <c r="G16" s="38">
        <v>11</v>
      </c>
      <c r="H16" s="36">
        <v>21</v>
      </c>
      <c r="I16" s="37" t="s">
        <v>28</v>
      </c>
      <c r="J16" s="38">
        <v>15</v>
      </c>
      <c r="K16" s="36"/>
      <c r="L16" s="37" t="s">
        <v>28</v>
      </c>
      <c r="M16" s="38"/>
      <c r="N16" s="32">
        <f t="shared" si="0"/>
        <v>42</v>
      </c>
      <c r="O16" s="33">
        <f t="shared" si="1"/>
        <v>26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55">
        <f t="shared" si="4"/>
        <v>1</v>
      </c>
      <c r="S16" s="31">
        <f t="shared" si="4"/>
        <v>0</v>
      </c>
      <c r="T16" s="58"/>
    </row>
    <row r="17" spans="2:21" ht="35.1" customHeight="1" thickBot="1">
      <c r="B17" s="39" t="s">
        <v>10</v>
      </c>
      <c r="C17" s="69" t="s">
        <v>50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5">SUM(N9:N16)</f>
        <v>376</v>
      </c>
      <c r="O17" s="41">
        <f t="shared" si="5"/>
        <v>292</v>
      </c>
      <c r="P17" s="40">
        <f t="shared" si="5"/>
        <v>13</v>
      </c>
      <c r="Q17" s="42">
        <f t="shared" si="5"/>
        <v>6</v>
      </c>
      <c r="R17" s="40">
        <f t="shared" si="5"/>
        <v>6</v>
      </c>
      <c r="S17" s="41">
        <f t="shared" si="5"/>
        <v>2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opLeftCell="A2" zoomScale="90" zoomScaleNormal="90" workbookViewId="0">
      <selection activeCell="V17" sqref="V17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34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50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36</v>
      </c>
      <c r="D9" s="89" t="s">
        <v>52</v>
      </c>
      <c r="E9" s="29">
        <v>14</v>
      </c>
      <c r="F9" s="30" t="s">
        <v>28</v>
      </c>
      <c r="G9" s="31">
        <v>21</v>
      </c>
      <c r="H9" s="29">
        <v>21</v>
      </c>
      <c r="I9" s="30" t="s">
        <v>28</v>
      </c>
      <c r="J9" s="31">
        <v>15</v>
      </c>
      <c r="K9" s="29">
        <v>4</v>
      </c>
      <c r="L9" s="30" t="s">
        <v>28</v>
      </c>
      <c r="M9" s="31">
        <v>21</v>
      </c>
      <c r="N9" s="32">
        <f t="shared" ref="N9:N16" si="0">E9+H9+K9</f>
        <v>39</v>
      </c>
      <c r="O9" s="33">
        <f t="shared" ref="O9:O16" si="1">G9+J9+M9</f>
        <v>57</v>
      </c>
      <c r="P9" s="34">
        <f t="shared" ref="P9:P15" si="2">IF(E9&gt;G9,1,0)+IF(H9&gt;J9,1,0)+IF(K9&gt;M9,1,0)</f>
        <v>1</v>
      </c>
      <c r="Q9" s="29">
        <f t="shared" ref="Q9:Q15" si="3">IF(E9&lt;G9,1,0)+IF(H9&lt;J9,1,0)+IF(K9&lt;M9,1,0)</f>
        <v>2</v>
      </c>
      <c r="R9" s="53">
        <f>IF(P9=2,1,0)</f>
        <v>0</v>
      </c>
      <c r="S9" s="31">
        <f>IF(Q9=2,1,0)</f>
        <v>1</v>
      </c>
      <c r="T9" s="57"/>
    </row>
    <row r="10" spans="2:20" ht="30" customHeight="1">
      <c r="B10" s="28" t="s">
        <v>21</v>
      </c>
      <c r="C10" s="87" t="s">
        <v>37</v>
      </c>
      <c r="D10" s="89" t="s">
        <v>53</v>
      </c>
      <c r="E10" s="29">
        <v>21</v>
      </c>
      <c r="F10" s="29" t="s">
        <v>28</v>
      </c>
      <c r="G10" s="31">
        <v>16</v>
      </c>
      <c r="H10" s="29">
        <v>21</v>
      </c>
      <c r="I10" s="29" t="s">
        <v>28</v>
      </c>
      <c r="J10" s="31">
        <v>18</v>
      </c>
      <c r="K10" s="29"/>
      <c r="L10" s="29" t="s">
        <v>28</v>
      </c>
      <c r="M10" s="31"/>
      <c r="N10" s="32">
        <f t="shared" si="0"/>
        <v>42</v>
      </c>
      <c r="O10" s="33">
        <f t="shared" si="1"/>
        <v>34</v>
      </c>
      <c r="P10" s="34">
        <f t="shared" si="2"/>
        <v>2</v>
      </c>
      <c r="Q10" s="29">
        <f t="shared" si="3"/>
        <v>0</v>
      </c>
      <c r="R10" s="54">
        <f t="shared" ref="R10:S16" si="4">IF(P10=2,1,0)</f>
        <v>1</v>
      </c>
      <c r="S10" s="31">
        <f t="shared" si="4"/>
        <v>0</v>
      </c>
      <c r="T10" s="57"/>
    </row>
    <row r="11" spans="2:20" ht="30" customHeight="1">
      <c r="B11" s="28" t="s">
        <v>22</v>
      </c>
      <c r="C11" s="87" t="s">
        <v>38</v>
      </c>
      <c r="D11" s="89" t="s">
        <v>54</v>
      </c>
      <c r="E11" s="29">
        <v>16</v>
      </c>
      <c r="F11" s="29" t="s">
        <v>28</v>
      </c>
      <c r="G11" s="31">
        <v>21</v>
      </c>
      <c r="H11" s="29">
        <v>18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34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57"/>
    </row>
    <row r="12" spans="2:20" ht="30" customHeight="1">
      <c r="B12" s="28" t="s">
        <v>29</v>
      </c>
      <c r="C12" s="87" t="s">
        <v>69</v>
      </c>
      <c r="D12" s="89" t="s">
        <v>71</v>
      </c>
      <c r="E12" s="29">
        <v>5</v>
      </c>
      <c r="F12" s="29" t="s">
        <v>28</v>
      </c>
      <c r="G12" s="31">
        <v>21</v>
      </c>
      <c r="H12" s="29">
        <v>11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16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57"/>
    </row>
    <row r="13" spans="2:20" ht="30" customHeight="1">
      <c r="B13" s="28" t="s">
        <v>23</v>
      </c>
      <c r="C13" s="87" t="s">
        <v>40</v>
      </c>
      <c r="D13" s="89" t="s">
        <v>72</v>
      </c>
      <c r="E13" s="29">
        <v>19</v>
      </c>
      <c r="F13" s="29" t="s">
        <v>28</v>
      </c>
      <c r="G13" s="31">
        <v>21</v>
      </c>
      <c r="H13" s="29">
        <v>8</v>
      </c>
      <c r="I13" s="29" t="s">
        <v>28</v>
      </c>
      <c r="J13" s="31">
        <v>21</v>
      </c>
      <c r="K13" s="29"/>
      <c r="L13" s="29" t="s">
        <v>28</v>
      </c>
      <c r="M13" s="31"/>
      <c r="N13" s="32">
        <f t="shared" si="0"/>
        <v>27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57"/>
    </row>
    <row r="14" spans="2:20" ht="30" customHeight="1">
      <c r="B14" s="28" t="s">
        <v>24</v>
      </c>
      <c r="C14" s="87" t="s">
        <v>67</v>
      </c>
      <c r="D14" s="89" t="s">
        <v>73</v>
      </c>
      <c r="E14" s="29">
        <v>5</v>
      </c>
      <c r="F14" s="29" t="s">
        <v>28</v>
      </c>
      <c r="G14" s="31">
        <v>21</v>
      </c>
      <c r="H14" s="29">
        <v>4</v>
      </c>
      <c r="I14" s="29" t="s">
        <v>28</v>
      </c>
      <c r="J14" s="31">
        <v>21</v>
      </c>
      <c r="K14" s="29"/>
      <c r="L14" s="29" t="s">
        <v>28</v>
      </c>
      <c r="M14" s="31"/>
      <c r="N14" s="32">
        <f t="shared" si="0"/>
        <v>9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57"/>
    </row>
    <row r="15" spans="2:20" ht="30" customHeight="1">
      <c r="B15" s="28" t="s">
        <v>25</v>
      </c>
      <c r="C15" s="87" t="s">
        <v>41</v>
      </c>
      <c r="D15" s="89" t="s">
        <v>58</v>
      </c>
      <c r="E15" s="29">
        <v>0</v>
      </c>
      <c r="F15" s="29" t="s">
        <v>28</v>
      </c>
      <c r="G15" s="31">
        <v>21</v>
      </c>
      <c r="H15" s="29">
        <v>0</v>
      </c>
      <c r="I15" s="29" t="s">
        <v>28</v>
      </c>
      <c r="J15" s="31">
        <v>21</v>
      </c>
      <c r="K15" s="29"/>
      <c r="L15" s="29" t="s">
        <v>28</v>
      </c>
      <c r="M15" s="31"/>
      <c r="N15" s="32">
        <f t="shared" si="0"/>
        <v>0</v>
      </c>
      <c r="O15" s="33">
        <f t="shared" si="1"/>
        <v>42</v>
      </c>
      <c r="P15" s="34">
        <f t="shared" si="2"/>
        <v>0</v>
      </c>
      <c r="Q15" s="29">
        <f t="shared" si="3"/>
        <v>2</v>
      </c>
      <c r="R15" s="54">
        <f t="shared" si="4"/>
        <v>0</v>
      </c>
      <c r="S15" s="31">
        <f t="shared" si="4"/>
        <v>1</v>
      </c>
      <c r="T15" s="57"/>
    </row>
    <row r="16" spans="2:20" ht="30" customHeight="1" thickBot="1">
      <c r="B16" s="35" t="s">
        <v>30</v>
      </c>
      <c r="C16" s="87" t="s">
        <v>70</v>
      </c>
      <c r="D16" s="89" t="s">
        <v>74</v>
      </c>
      <c r="E16" s="36">
        <v>16</v>
      </c>
      <c r="F16" s="37" t="s">
        <v>28</v>
      </c>
      <c r="G16" s="38">
        <v>21</v>
      </c>
      <c r="H16" s="36">
        <v>4</v>
      </c>
      <c r="I16" s="37" t="s">
        <v>28</v>
      </c>
      <c r="J16" s="38">
        <v>21</v>
      </c>
      <c r="K16" s="36"/>
      <c r="L16" s="37" t="s">
        <v>28</v>
      </c>
      <c r="M16" s="38"/>
      <c r="N16" s="32">
        <f t="shared" si="0"/>
        <v>20</v>
      </c>
      <c r="O16" s="33">
        <f t="shared" si="1"/>
        <v>42</v>
      </c>
      <c r="P16" s="34">
        <f>IF(E16&gt;G16,1,0)+IF(H16&gt;J16,1,0)+IF(K16&gt;M16,1,0)</f>
        <v>0</v>
      </c>
      <c r="Q16" s="29">
        <f>IF(E16&lt;G16,1,0)+IF(H16&lt;J16,1,0)+IF(K16&lt;M16,1,0)</f>
        <v>2</v>
      </c>
      <c r="R16" s="55">
        <f t="shared" si="4"/>
        <v>0</v>
      </c>
      <c r="S16" s="31">
        <f t="shared" si="4"/>
        <v>1</v>
      </c>
      <c r="T16" s="58"/>
    </row>
    <row r="17" spans="2:21" ht="35.1" customHeight="1" thickBot="1">
      <c r="B17" s="39" t="s">
        <v>10</v>
      </c>
      <c r="C17" s="69" t="s">
        <v>50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5">SUM(N9:N16)</f>
        <v>187</v>
      </c>
      <c r="O17" s="41">
        <f t="shared" si="5"/>
        <v>343</v>
      </c>
      <c r="P17" s="40">
        <f t="shared" si="5"/>
        <v>3</v>
      </c>
      <c r="Q17" s="42">
        <f t="shared" si="5"/>
        <v>14</v>
      </c>
      <c r="R17" s="40">
        <f t="shared" si="5"/>
        <v>1</v>
      </c>
      <c r="S17" s="41">
        <f t="shared" si="5"/>
        <v>7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opLeftCell="B1" zoomScale="90" zoomScaleNormal="90" workbookViewId="0">
      <selection activeCell="V17" sqref="V17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75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35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76</v>
      </c>
      <c r="D9" s="89" t="s">
        <v>42</v>
      </c>
      <c r="E9" s="29">
        <v>14</v>
      </c>
      <c r="F9" s="30" t="s">
        <v>28</v>
      </c>
      <c r="G9" s="31">
        <v>21</v>
      </c>
      <c r="H9" s="29">
        <v>18</v>
      </c>
      <c r="I9" s="30" t="s">
        <v>28</v>
      </c>
      <c r="J9" s="31">
        <v>21</v>
      </c>
      <c r="K9" s="29"/>
      <c r="L9" s="30" t="s">
        <v>28</v>
      </c>
      <c r="M9" s="31"/>
      <c r="N9" s="32">
        <f t="shared" ref="N9:N16" si="0">E9+H9+K9</f>
        <v>32</v>
      </c>
      <c r="O9" s="33">
        <f t="shared" ref="O9:O16" si="1">G9+J9+M9</f>
        <v>42</v>
      </c>
      <c r="P9" s="34">
        <f t="shared" ref="P9:P15" si="2">IF(E9&gt;G9,1,0)+IF(H9&gt;J9,1,0)+IF(K9&gt;M9,1,0)</f>
        <v>0</v>
      </c>
      <c r="Q9" s="29">
        <f t="shared" ref="Q9:Q15" si="3">IF(E9&lt;G9,1,0)+IF(H9&lt;J9,1,0)+IF(K9&lt;M9,1,0)</f>
        <v>2</v>
      </c>
      <c r="R9" s="53">
        <f>IF(P9=2,1,0)</f>
        <v>0</v>
      </c>
      <c r="S9" s="31">
        <f>IF(Q9=2,1,0)</f>
        <v>1</v>
      </c>
      <c r="T9" s="57"/>
    </row>
    <row r="10" spans="2:20" ht="30" customHeight="1">
      <c r="B10" s="28" t="s">
        <v>21</v>
      </c>
      <c r="C10" s="87" t="s">
        <v>77</v>
      </c>
      <c r="D10" s="89" t="s">
        <v>43</v>
      </c>
      <c r="E10" s="29">
        <v>20</v>
      </c>
      <c r="F10" s="29" t="s">
        <v>28</v>
      </c>
      <c r="G10" s="31">
        <v>22</v>
      </c>
      <c r="H10" s="29">
        <v>17</v>
      </c>
      <c r="I10" s="29" t="s">
        <v>28</v>
      </c>
      <c r="J10" s="31">
        <v>21</v>
      </c>
      <c r="K10" s="29"/>
      <c r="L10" s="29" t="s">
        <v>28</v>
      </c>
      <c r="M10" s="31"/>
      <c r="N10" s="32">
        <f t="shared" si="0"/>
        <v>37</v>
      </c>
      <c r="O10" s="33">
        <f t="shared" si="1"/>
        <v>43</v>
      </c>
      <c r="P10" s="34">
        <f t="shared" si="2"/>
        <v>0</v>
      </c>
      <c r="Q10" s="29">
        <f t="shared" si="3"/>
        <v>2</v>
      </c>
      <c r="R10" s="54">
        <f t="shared" ref="R10:S16" si="4">IF(P10=2,1,0)</f>
        <v>0</v>
      </c>
      <c r="S10" s="31">
        <f t="shared" si="4"/>
        <v>1</v>
      </c>
      <c r="T10" s="57"/>
    </row>
    <row r="11" spans="2:20" ht="30" customHeight="1">
      <c r="B11" s="28" t="s">
        <v>22</v>
      </c>
      <c r="C11" s="87" t="s">
        <v>78</v>
      </c>
      <c r="D11" s="89" t="s">
        <v>44</v>
      </c>
      <c r="E11" s="29">
        <v>9</v>
      </c>
      <c r="F11" s="29" t="s">
        <v>28</v>
      </c>
      <c r="G11" s="31">
        <v>21</v>
      </c>
      <c r="H11" s="29">
        <v>17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26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57"/>
    </row>
    <row r="12" spans="2:20" ht="30" customHeight="1">
      <c r="B12" s="28" t="s">
        <v>29</v>
      </c>
      <c r="C12" s="87" t="s">
        <v>79</v>
      </c>
      <c r="D12" s="89" t="s">
        <v>45</v>
      </c>
      <c r="E12" s="29">
        <v>11</v>
      </c>
      <c r="F12" s="29" t="s">
        <v>28</v>
      </c>
      <c r="G12" s="31">
        <v>21</v>
      </c>
      <c r="H12" s="29">
        <v>12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23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57"/>
    </row>
    <row r="13" spans="2:20" ht="30" customHeight="1">
      <c r="B13" s="28" t="s">
        <v>23</v>
      </c>
      <c r="C13" s="87" t="s">
        <v>80</v>
      </c>
      <c r="D13" s="89" t="s">
        <v>83</v>
      </c>
      <c r="E13" s="29">
        <v>21</v>
      </c>
      <c r="F13" s="29" t="s">
        <v>28</v>
      </c>
      <c r="G13" s="31">
        <v>14</v>
      </c>
      <c r="H13" s="29">
        <v>21</v>
      </c>
      <c r="I13" s="29" t="s">
        <v>28</v>
      </c>
      <c r="J13" s="31">
        <v>14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28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57"/>
    </row>
    <row r="14" spans="2:20" ht="30" customHeight="1">
      <c r="B14" s="28" t="s">
        <v>24</v>
      </c>
      <c r="C14" s="87" t="s">
        <v>81</v>
      </c>
      <c r="D14" s="89" t="s">
        <v>47</v>
      </c>
      <c r="E14" s="29">
        <v>21</v>
      </c>
      <c r="F14" s="29" t="s">
        <v>28</v>
      </c>
      <c r="G14" s="31">
        <v>17</v>
      </c>
      <c r="H14" s="29">
        <v>21</v>
      </c>
      <c r="I14" s="29" t="s">
        <v>28</v>
      </c>
      <c r="J14" s="31">
        <v>16</v>
      </c>
      <c r="K14" s="29"/>
      <c r="L14" s="29" t="s">
        <v>28</v>
      </c>
      <c r="M14" s="31"/>
      <c r="N14" s="32">
        <f t="shared" si="0"/>
        <v>42</v>
      </c>
      <c r="O14" s="33">
        <f t="shared" si="1"/>
        <v>33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57"/>
    </row>
    <row r="15" spans="2:20" ht="30" customHeight="1">
      <c r="B15" s="28" t="s">
        <v>25</v>
      </c>
      <c r="C15" s="87" t="s">
        <v>41</v>
      </c>
      <c r="D15" s="89" t="s">
        <v>84</v>
      </c>
      <c r="E15" s="29">
        <v>0</v>
      </c>
      <c r="F15" s="29" t="s">
        <v>28</v>
      </c>
      <c r="G15" s="31">
        <v>21</v>
      </c>
      <c r="H15" s="29">
        <v>0</v>
      </c>
      <c r="I15" s="29" t="s">
        <v>28</v>
      </c>
      <c r="J15" s="31">
        <v>21</v>
      </c>
      <c r="K15" s="29"/>
      <c r="L15" s="29" t="s">
        <v>28</v>
      </c>
      <c r="M15" s="31"/>
      <c r="N15" s="32">
        <f t="shared" si="0"/>
        <v>0</v>
      </c>
      <c r="O15" s="33">
        <f t="shared" si="1"/>
        <v>42</v>
      </c>
      <c r="P15" s="34">
        <f t="shared" si="2"/>
        <v>0</v>
      </c>
      <c r="Q15" s="29">
        <f t="shared" si="3"/>
        <v>2</v>
      </c>
      <c r="R15" s="54">
        <f t="shared" si="4"/>
        <v>0</v>
      </c>
      <c r="S15" s="31">
        <f t="shared" si="4"/>
        <v>1</v>
      </c>
      <c r="T15" s="57"/>
    </row>
    <row r="16" spans="2:20" ht="30" customHeight="1" thickBot="1">
      <c r="B16" s="35" t="s">
        <v>30</v>
      </c>
      <c r="C16" s="87" t="s">
        <v>82</v>
      </c>
      <c r="D16" s="89" t="s">
        <v>49</v>
      </c>
      <c r="E16" s="36">
        <v>21</v>
      </c>
      <c r="F16" s="37" t="s">
        <v>28</v>
      </c>
      <c r="G16" s="38">
        <v>18</v>
      </c>
      <c r="H16" s="36">
        <v>22</v>
      </c>
      <c r="I16" s="37" t="s">
        <v>28</v>
      </c>
      <c r="J16" s="38">
        <v>24</v>
      </c>
      <c r="K16" s="36">
        <v>22</v>
      </c>
      <c r="L16" s="37" t="s">
        <v>28</v>
      </c>
      <c r="M16" s="38">
        <v>20</v>
      </c>
      <c r="N16" s="32">
        <f t="shared" si="0"/>
        <v>65</v>
      </c>
      <c r="O16" s="33">
        <f t="shared" si="1"/>
        <v>62</v>
      </c>
      <c r="P16" s="34">
        <f>IF(E16&gt;G16,1,0)+IF(H16&gt;J16,1,0)+IF(K16&gt;M16,1,0)</f>
        <v>2</v>
      </c>
      <c r="Q16" s="29">
        <f>IF(E16&lt;G16,1,0)+IF(H16&lt;J16,1,0)+IF(K16&lt;M16,1,0)</f>
        <v>1</v>
      </c>
      <c r="R16" s="55">
        <f t="shared" si="4"/>
        <v>1</v>
      </c>
      <c r="S16" s="31">
        <f t="shared" si="4"/>
        <v>0</v>
      </c>
      <c r="T16" s="58"/>
    </row>
    <row r="17" spans="2:21" ht="35.1" customHeight="1" thickBot="1">
      <c r="B17" s="39" t="s">
        <v>10</v>
      </c>
      <c r="C17" s="69" t="s">
        <v>35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5">SUM(N9:N16)</f>
        <v>267</v>
      </c>
      <c r="O17" s="41">
        <f t="shared" si="5"/>
        <v>334</v>
      </c>
      <c r="P17" s="40">
        <f t="shared" si="5"/>
        <v>6</v>
      </c>
      <c r="Q17" s="42">
        <f t="shared" si="5"/>
        <v>11</v>
      </c>
      <c r="R17" s="40">
        <f t="shared" si="5"/>
        <v>3</v>
      </c>
      <c r="S17" s="41">
        <f t="shared" si="5"/>
        <v>5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="90" zoomScaleNormal="90" workbookViewId="0">
      <selection activeCell="V17" sqref="V17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91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35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60</v>
      </c>
      <c r="D9" s="89" t="s">
        <v>42</v>
      </c>
      <c r="E9" s="29">
        <v>21</v>
      </c>
      <c r="F9" s="30" t="s">
        <v>28</v>
      </c>
      <c r="G9" s="31">
        <v>10</v>
      </c>
      <c r="H9" s="29">
        <v>21</v>
      </c>
      <c r="I9" s="30" t="s">
        <v>28</v>
      </c>
      <c r="J9" s="31">
        <v>16</v>
      </c>
      <c r="K9" s="29"/>
      <c r="L9" s="30" t="s">
        <v>28</v>
      </c>
      <c r="M9" s="31"/>
      <c r="N9" s="32">
        <f t="shared" ref="N9:N16" si="0">E9+H9+K9</f>
        <v>42</v>
      </c>
      <c r="O9" s="33">
        <f t="shared" ref="O9:O16" si="1">G9+J9+M9</f>
        <v>26</v>
      </c>
      <c r="P9" s="34">
        <f t="shared" ref="P9:P15" si="2">IF(E9&gt;G9,1,0)+IF(H9&gt;J9,1,0)+IF(K9&gt;M9,1,0)</f>
        <v>2</v>
      </c>
      <c r="Q9" s="29">
        <f t="shared" ref="Q9:Q15" si="3">IF(E9&lt;G9,1,0)+IF(H9&lt;J9,1,0)+IF(K9&lt;M9,1,0)</f>
        <v>0</v>
      </c>
      <c r="R9" s="53">
        <f>IF(P9=2,1,0)</f>
        <v>1</v>
      </c>
      <c r="S9" s="31">
        <f>IF(Q9=2,1,0)</f>
        <v>0</v>
      </c>
      <c r="T9" s="57"/>
    </row>
    <row r="10" spans="2:20" ht="30" customHeight="1">
      <c r="B10" s="28" t="s">
        <v>21</v>
      </c>
      <c r="C10" s="87" t="s">
        <v>85</v>
      </c>
      <c r="D10" s="89" t="s">
        <v>88</v>
      </c>
      <c r="E10" s="29">
        <v>21</v>
      </c>
      <c r="F10" s="29" t="s">
        <v>28</v>
      </c>
      <c r="G10" s="31">
        <v>18</v>
      </c>
      <c r="H10" s="29">
        <v>21</v>
      </c>
      <c r="I10" s="29" t="s">
        <v>28</v>
      </c>
      <c r="J10" s="31">
        <v>13</v>
      </c>
      <c r="K10" s="29"/>
      <c r="L10" s="29" t="s">
        <v>28</v>
      </c>
      <c r="M10" s="31"/>
      <c r="N10" s="32">
        <f t="shared" si="0"/>
        <v>42</v>
      </c>
      <c r="O10" s="33">
        <f t="shared" si="1"/>
        <v>31</v>
      </c>
      <c r="P10" s="34">
        <f t="shared" si="2"/>
        <v>2</v>
      </c>
      <c r="Q10" s="29">
        <f t="shared" si="3"/>
        <v>0</v>
      </c>
      <c r="R10" s="54">
        <f t="shared" ref="R10:S16" si="4">IF(P10=2,1,0)</f>
        <v>1</v>
      </c>
      <c r="S10" s="31">
        <f t="shared" si="4"/>
        <v>0</v>
      </c>
      <c r="T10" s="57"/>
    </row>
    <row r="11" spans="2:20" ht="30" customHeight="1">
      <c r="B11" s="28" t="s">
        <v>22</v>
      </c>
      <c r="C11" s="87" t="s">
        <v>62</v>
      </c>
      <c r="D11" s="89" t="s">
        <v>43</v>
      </c>
      <c r="E11" s="29">
        <v>18</v>
      </c>
      <c r="F11" s="29" t="s">
        <v>28</v>
      </c>
      <c r="G11" s="31">
        <v>21</v>
      </c>
      <c r="H11" s="29">
        <v>18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36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57"/>
    </row>
    <row r="12" spans="2:20" ht="30" customHeight="1">
      <c r="B12" s="28" t="s">
        <v>29</v>
      </c>
      <c r="C12" s="87" t="s">
        <v>63</v>
      </c>
      <c r="D12" s="89" t="s">
        <v>45</v>
      </c>
      <c r="E12" s="29">
        <v>21</v>
      </c>
      <c r="F12" s="29" t="s">
        <v>28</v>
      </c>
      <c r="G12" s="31">
        <v>17</v>
      </c>
      <c r="H12" s="29">
        <v>21</v>
      </c>
      <c r="I12" s="29" t="s">
        <v>28</v>
      </c>
      <c r="J12" s="31">
        <v>19</v>
      </c>
      <c r="K12" s="29"/>
      <c r="L12" s="29" t="s">
        <v>28</v>
      </c>
      <c r="M12" s="31"/>
      <c r="N12" s="32">
        <f t="shared" si="0"/>
        <v>42</v>
      </c>
      <c r="O12" s="33">
        <f t="shared" si="1"/>
        <v>36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57"/>
    </row>
    <row r="13" spans="2:20" ht="30" customHeight="1">
      <c r="B13" s="28" t="s">
        <v>23</v>
      </c>
      <c r="C13" s="87" t="s">
        <v>86</v>
      </c>
      <c r="D13" s="89" t="s">
        <v>83</v>
      </c>
      <c r="E13" s="29">
        <v>21</v>
      </c>
      <c r="F13" s="29" t="s">
        <v>28</v>
      </c>
      <c r="G13" s="31">
        <v>14</v>
      </c>
      <c r="H13" s="29">
        <v>21</v>
      </c>
      <c r="I13" s="29" t="s">
        <v>28</v>
      </c>
      <c r="J13" s="31">
        <v>17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31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57"/>
    </row>
    <row r="14" spans="2:20" ht="30" customHeight="1">
      <c r="B14" s="28" t="s">
        <v>24</v>
      </c>
      <c r="C14" s="87" t="s">
        <v>41</v>
      </c>
      <c r="D14" s="89" t="s">
        <v>89</v>
      </c>
      <c r="E14" s="29">
        <v>0</v>
      </c>
      <c r="F14" s="29" t="s">
        <v>28</v>
      </c>
      <c r="G14" s="31">
        <v>21</v>
      </c>
      <c r="H14" s="29">
        <v>0</v>
      </c>
      <c r="I14" s="29" t="s">
        <v>28</v>
      </c>
      <c r="J14" s="31">
        <v>21</v>
      </c>
      <c r="K14" s="29"/>
      <c r="L14" s="29" t="s">
        <v>28</v>
      </c>
      <c r="M14" s="31"/>
      <c r="N14" s="32">
        <f t="shared" si="0"/>
        <v>0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4"/>
        <v>1</v>
      </c>
      <c r="T14" s="57"/>
    </row>
    <row r="15" spans="2:20" ht="30" customHeight="1">
      <c r="B15" s="28" t="s">
        <v>25</v>
      </c>
      <c r="C15" s="87" t="s">
        <v>65</v>
      </c>
      <c r="D15" s="89" t="s">
        <v>48</v>
      </c>
      <c r="E15" s="29">
        <v>21</v>
      </c>
      <c r="F15" s="29" t="s">
        <v>28</v>
      </c>
      <c r="G15" s="31">
        <v>17</v>
      </c>
      <c r="H15" s="29">
        <v>21</v>
      </c>
      <c r="I15" s="29" t="s">
        <v>28</v>
      </c>
      <c r="J15" s="31">
        <v>12</v>
      </c>
      <c r="K15" s="29"/>
      <c r="L15" s="29" t="s">
        <v>28</v>
      </c>
      <c r="M15" s="31"/>
      <c r="N15" s="32">
        <f t="shared" si="0"/>
        <v>42</v>
      </c>
      <c r="O15" s="33">
        <f t="shared" si="1"/>
        <v>29</v>
      </c>
      <c r="P15" s="34">
        <f t="shared" si="2"/>
        <v>2</v>
      </c>
      <c r="Q15" s="29">
        <f t="shared" si="3"/>
        <v>0</v>
      </c>
      <c r="R15" s="54">
        <f t="shared" si="4"/>
        <v>1</v>
      </c>
      <c r="S15" s="31">
        <f t="shared" si="4"/>
        <v>0</v>
      </c>
      <c r="T15" s="57"/>
    </row>
    <row r="16" spans="2:20" ht="30" customHeight="1" thickBot="1">
      <c r="B16" s="35" t="s">
        <v>30</v>
      </c>
      <c r="C16" s="87" t="s">
        <v>87</v>
      </c>
      <c r="D16" s="89" t="s">
        <v>90</v>
      </c>
      <c r="E16" s="36">
        <v>21</v>
      </c>
      <c r="F16" s="37" t="s">
        <v>28</v>
      </c>
      <c r="G16" s="38">
        <v>16</v>
      </c>
      <c r="H16" s="36">
        <v>21</v>
      </c>
      <c r="I16" s="37" t="s">
        <v>28</v>
      </c>
      <c r="J16" s="38">
        <v>14</v>
      </c>
      <c r="K16" s="36"/>
      <c r="L16" s="37" t="s">
        <v>28</v>
      </c>
      <c r="M16" s="38"/>
      <c r="N16" s="32">
        <f t="shared" si="0"/>
        <v>42</v>
      </c>
      <c r="O16" s="33">
        <f t="shared" si="1"/>
        <v>30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55">
        <f t="shared" si="4"/>
        <v>1</v>
      </c>
      <c r="S16" s="31">
        <f t="shared" si="4"/>
        <v>0</v>
      </c>
      <c r="T16" s="58"/>
    </row>
    <row r="17" spans="2:21" ht="35.1" customHeight="1" thickBot="1">
      <c r="B17" s="39" t="s">
        <v>10</v>
      </c>
      <c r="C17" s="69" t="s">
        <v>91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5">SUM(N9:N16)</f>
        <v>288</v>
      </c>
      <c r="O17" s="41">
        <f t="shared" si="5"/>
        <v>267</v>
      </c>
      <c r="P17" s="40">
        <f t="shared" si="5"/>
        <v>12</v>
      </c>
      <c r="Q17" s="42">
        <f t="shared" si="5"/>
        <v>4</v>
      </c>
      <c r="R17" s="40">
        <f t="shared" si="5"/>
        <v>6</v>
      </c>
      <c r="S17" s="41">
        <f t="shared" si="5"/>
        <v>2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="90" zoomScaleNormal="90" workbookViewId="0">
      <selection activeCell="V17" sqref="V17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75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34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76</v>
      </c>
      <c r="D9" s="89" t="s">
        <v>36</v>
      </c>
      <c r="E9" s="29">
        <v>23</v>
      </c>
      <c r="F9" s="30" t="s">
        <v>28</v>
      </c>
      <c r="G9" s="31">
        <v>21</v>
      </c>
      <c r="H9" s="29">
        <v>21</v>
      </c>
      <c r="I9" s="30" t="s">
        <v>28</v>
      </c>
      <c r="J9" s="31">
        <v>14</v>
      </c>
      <c r="K9" s="29"/>
      <c r="L9" s="30" t="s">
        <v>28</v>
      </c>
      <c r="M9" s="31"/>
      <c r="N9" s="32">
        <f t="shared" ref="N9:N16" si="0">E9+H9+K9</f>
        <v>44</v>
      </c>
      <c r="O9" s="33">
        <f t="shared" ref="O9:O16" si="1">G9+J9+M9</f>
        <v>35</v>
      </c>
      <c r="P9" s="34">
        <f t="shared" ref="P9:P15" si="2">IF(E9&gt;G9,1,0)+IF(H9&gt;J9,1,0)+IF(K9&gt;M9,1,0)</f>
        <v>2</v>
      </c>
      <c r="Q9" s="29">
        <f t="shared" ref="Q9:Q15" si="3">IF(E9&lt;G9,1,0)+IF(H9&lt;J9,1,0)+IF(K9&lt;M9,1,0)</f>
        <v>0</v>
      </c>
      <c r="R9" s="53">
        <f>IF(P9=2,1,0)</f>
        <v>1</v>
      </c>
      <c r="S9" s="31">
        <f>IF(Q9=2,1,0)</f>
        <v>0</v>
      </c>
      <c r="T9" s="57"/>
    </row>
    <row r="10" spans="2:20" ht="30" customHeight="1">
      <c r="B10" s="28" t="s">
        <v>21</v>
      </c>
      <c r="C10" s="87" t="s">
        <v>77</v>
      </c>
      <c r="D10" s="89" t="s">
        <v>37</v>
      </c>
      <c r="E10" s="29">
        <v>23</v>
      </c>
      <c r="F10" s="29" t="s">
        <v>28</v>
      </c>
      <c r="G10" s="31">
        <v>21</v>
      </c>
      <c r="H10" s="29">
        <v>21</v>
      </c>
      <c r="I10" s="29" t="s">
        <v>28</v>
      </c>
      <c r="J10" s="31">
        <v>11</v>
      </c>
      <c r="K10" s="29"/>
      <c r="L10" s="29" t="s">
        <v>28</v>
      </c>
      <c r="M10" s="31"/>
      <c r="N10" s="32">
        <f t="shared" si="0"/>
        <v>44</v>
      </c>
      <c r="O10" s="33">
        <f t="shared" si="1"/>
        <v>32</v>
      </c>
      <c r="P10" s="34">
        <f t="shared" si="2"/>
        <v>2</v>
      </c>
      <c r="Q10" s="29">
        <f t="shared" si="3"/>
        <v>0</v>
      </c>
      <c r="R10" s="54">
        <f t="shared" ref="R10:S16" si="4">IF(P10=2,1,0)</f>
        <v>1</v>
      </c>
      <c r="S10" s="31">
        <f t="shared" si="4"/>
        <v>0</v>
      </c>
      <c r="T10" s="57"/>
    </row>
    <row r="11" spans="2:20" ht="30" customHeight="1">
      <c r="B11" s="28" t="s">
        <v>22</v>
      </c>
      <c r="C11" s="87" t="s">
        <v>78</v>
      </c>
      <c r="D11" s="89" t="s">
        <v>38</v>
      </c>
      <c r="E11" s="29">
        <v>21</v>
      </c>
      <c r="F11" s="29" t="s">
        <v>28</v>
      </c>
      <c r="G11" s="31">
        <v>13</v>
      </c>
      <c r="H11" s="29">
        <v>12</v>
      </c>
      <c r="I11" s="29" t="s">
        <v>28</v>
      </c>
      <c r="J11" s="31">
        <v>21</v>
      </c>
      <c r="K11" s="29">
        <v>11</v>
      </c>
      <c r="L11" s="29" t="s">
        <v>28</v>
      </c>
      <c r="M11" s="31">
        <v>21</v>
      </c>
      <c r="N11" s="32">
        <f t="shared" si="0"/>
        <v>44</v>
      </c>
      <c r="O11" s="33">
        <f t="shared" si="1"/>
        <v>55</v>
      </c>
      <c r="P11" s="34">
        <f t="shared" si="2"/>
        <v>1</v>
      </c>
      <c r="Q11" s="29">
        <f t="shared" si="3"/>
        <v>2</v>
      </c>
      <c r="R11" s="54">
        <f t="shared" si="4"/>
        <v>0</v>
      </c>
      <c r="S11" s="31">
        <f t="shared" si="4"/>
        <v>1</v>
      </c>
      <c r="T11" s="57"/>
    </row>
    <row r="12" spans="2:20" ht="30" customHeight="1">
      <c r="B12" s="28" t="s">
        <v>29</v>
      </c>
      <c r="C12" s="87" t="s">
        <v>79</v>
      </c>
      <c r="D12" s="89" t="s">
        <v>39</v>
      </c>
      <c r="E12" s="29">
        <v>19</v>
      </c>
      <c r="F12" s="29" t="s">
        <v>28</v>
      </c>
      <c r="G12" s="31">
        <v>21</v>
      </c>
      <c r="H12" s="29">
        <v>16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35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4"/>
        <v>1</v>
      </c>
      <c r="T12" s="57"/>
    </row>
    <row r="13" spans="2:20" ht="30" customHeight="1">
      <c r="B13" s="28" t="s">
        <v>23</v>
      </c>
      <c r="C13" s="87" t="s">
        <v>80</v>
      </c>
      <c r="D13" s="89" t="s">
        <v>40</v>
      </c>
      <c r="E13" s="29">
        <v>21</v>
      </c>
      <c r="F13" s="29" t="s">
        <v>28</v>
      </c>
      <c r="G13" s="31">
        <v>17</v>
      </c>
      <c r="H13" s="29">
        <v>21</v>
      </c>
      <c r="I13" s="29" t="s">
        <v>28</v>
      </c>
      <c r="J13" s="31">
        <v>7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24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4"/>
        <v>0</v>
      </c>
      <c r="T13" s="57"/>
    </row>
    <row r="14" spans="2:20" ht="30" customHeight="1">
      <c r="B14" s="28" t="s">
        <v>24</v>
      </c>
      <c r="C14" s="87" t="s">
        <v>81</v>
      </c>
      <c r="D14" s="89" t="s">
        <v>67</v>
      </c>
      <c r="E14" s="29">
        <v>21</v>
      </c>
      <c r="F14" s="29" t="s">
        <v>28</v>
      </c>
      <c r="G14" s="31">
        <v>10</v>
      </c>
      <c r="H14" s="29">
        <v>21</v>
      </c>
      <c r="I14" s="29" t="s">
        <v>28</v>
      </c>
      <c r="J14" s="31">
        <v>7</v>
      </c>
      <c r="K14" s="29"/>
      <c r="L14" s="29" t="s">
        <v>28</v>
      </c>
      <c r="M14" s="31"/>
      <c r="N14" s="32">
        <f t="shared" si="0"/>
        <v>42</v>
      </c>
      <c r="O14" s="33">
        <f t="shared" si="1"/>
        <v>17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57"/>
    </row>
    <row r="15" spans="2:20" ht="30" customHeight="1">
      <c r="B15" s="28" t="s">
        <v>25</v>
      </c>
      <c r="C15" s="87" t="s">
        <v>41</v>
      </c>
      <c r="D15" s="89" t="s">
        <v>41</v>
      </c>
      <c r="E15" s="29">
        <v>0</v>
      </c>
      <c r="F15" s="29" t="s">
        <v>28</v>
      </c>
      <c r="G15" s="31">
        <v>0</v>
      </c>
      <c r="H15" s="29">
        <v>0</v>
      </c>
      <c r="I15" s="29" t="s">
        <v>28</v>
      </c>
      <c r="J15" s="31">
        <v>0</v>
      </c>
      <c r="K15" s="29"/>
      <c r="L15" s="29" t="s">
        <v>28</v>
      </c>
      <c r="M15" s="31"/>
      <c r="N15" s="32">
        <f t="shared" si="0"/>
        <v>0</v>
      </c>
      <c r="O15" s="33">
        <f t="shared" si="1"/>
        <v>0</v>
      </c>
      <c r="P15" s="34">
        <f t="shared" si="2"/>
        <v>0</v>
      </c>
      <c r="Q15" s="29">
        <f t="shared" si="3"/>
        <v>0</v>
      </c>
      <c r="R15" s="54">
        <f t="shared" si="4"/>
        <v>0</v>
      </c>
      <c r="S15" s="31">
        <f t="shared" si="4"/>
        <v>0</v>
      </c>
      <c r="T15" s="57"/>
    </row>
    <row r="16" spans="2:20" ht="30" customHeight="1" thickBot="1">
      <c r="B16" s="35" t="s">
        <v>30</v>
      </c>
      <c r="C16" s="87" t="s">
        <v>82</v>
      </c>
      <c r="D16" s="89" t="s">
        <v>92</v>
      </c>
      <c r="E16" s="36">
        <v>22</v>
      </c>
      <c r="F16" s="37" t="s">
        <v>28</v>
      </c>
      <c r="G16" s="38">
        <v>20</v>
      </c>
      <c r="H16" s="36">
        <v>18</v>
      </c>
      <c r="I16" s="37" t="s">
        <v>28</v>
      </c>
      <c r="J16" s="38">
        <v>21</v>
      </c>
      <c r="K16" s="36">
        <v>16</v>
      </c>
      <c r="L16" s="37" t="s">
        <v>28</v>
      </c>
      <c r="M16" s="38">
        <v>21</v>
      </c>
      <c r="N16" s="32">
        <f t="shared" si="0"/>
        <v>56</v>
      </c>
      <c r="O16" s="33">
        <f t="shared" si="1"/>
        <v>62</v>
      </c>
      <c r="P16" s="34">
        <f>IF(E16&gt;G16,1,0)+IF(H16&gt;J16,1,0)+IF(K16&gt;M16,1,0)</f>
        <v>1</v>
      </c>
      <c r="Q16" s="29">
        <f>IF(E16&lt;G16,1,0)+IF(H16&lt;J16,1,0)+IF(K16&lt;M16,1,0)</f>
        <v>2</v>
      </c>
      <c r="R16" s="55">
        <f t="shared" si="4"/>
        <v>0</v>
      </c>
      <c r="S16" s="31">
        <f t="shared" si="4"/>
        <v>1</v>
      </c>
      <c r="T16" s="58"/>
    </row>
    <row r="17" spans="2:21" ht="35.1" customHeight="1" thickBot="1">
      <c r="B17" s="39" t="s">
        <v>10</v>
      </c>
      <c r="C17" s="69" t="s">
        <v>75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5">SUM(N9:N16)</f>
        <v>307</v>
      </c>
      <c r="O17" s="41">
        <f t="shared" si="5"/>
        <v>267</v>
      </c>
      <c r="P17" s="40">
        <f t="shared" si="5"/>
        <v>10</v>
      </c>
      <c r="Q17" s="42">
        <f t="shared" si="5"/>
        <v>6</v>
      </c>
      <c r="R17" s="40">
        <f t="shared" si="5"/>
        <v>4</v>
      </c>
      <c r="S17" s="41">
        <f t="shared" si="5"/>
        <v>3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zoomScale="90" zoomScaleNormal="90" workbookViewId="0">
      <selection activeCell="V17" sqref="V17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50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61">
        <v>41608</v>
      </c>
    </row>
    <row r="5" spans="2:20" ht="20.100000000000001" customHeight="1">
      <c r="B5" s="7" t="s">
        <v>4</v>
      </c>
      <c r="C5" s="11"/>
      <c r="D5" s="80" t="s">
        <v>75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62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2"/>
      <c r="T6" s="16" t="s">
        <v>27</v>
      </c>
    </row>
    <row r="7" spans="2:20" ht="24.95" customHeight="1">
      <c r="B7" s="17"/>
      <c r="C7" s="18" t="s">
        <v>6</v>
      </c>
      <c r="D7" s="18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6" t="s">
        <v>9</v>
      </c>
    </row>
    <row r="8" spans="2:20" ht="9.9499999999999993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7" t="s">
        <v>52</v>
      </c>
      <c r="D9" s="89" t="s">
        <v>76</v>
      </c>
      <c r="E9" s="29">
        <v>21</v>
      </c>
      <c r="F9" s="30" t="s">
        <v>28</v>
      </c>
      <c r="G9" s="31">
        <v>14</v>
      </c>
      <c r="H9" s="29">
        <v>13</v>
      </c>
      <c r="I9" s="30" t="s">
        <v>28</v>
      </c>
      <c r="J9" s="31">
        <v>21</v>
      </c>
      <c r="K9" s="29">
        <v>21</v>
      </c>
      <c r="L9" s="30" t="s">
        <v>28</v>
      </c>
      <c r="M9" s="31">
        <v>18</v>
      </c>
      <c r="N9" s="32">
        <f t="shared" ref="N9:N16" si="0">E9+H9+K9</f>
        <v>55</v>
      </c>
      <c r="O9" s="33">
        <f t="shared" ref="O9:O16" si="1">G9+J9+M9</f>
        <v>53</v>
      </c>
      <c r="P9" s="34">
        <f t="shared" ref="P9:P15" si="2">IF(E9&gt;G9,1,0)+IF(H9&gt;J9,1,0)+IF(K9&gt;M9,1,0)</f>
        <v>2</v>
      </c>
      <c r="Q9" s="29">
        <f t="shared" ref="Q9:Q15" si="3">IF(E9&lt;G9,1,0)+IF(H9&lt;J9,1,0)+IF(K9&lt;M9,1,0)</f>
        <v>1</v>
      </c>
      <c r="R9" s="53">
        <f>IF(P9=2,1,0)</f>
        <v>1</v>
      </c>
      <c r="S9" s="31">
        <f>IF(Q9=2,1,0)</f>
        <v>0</v>
      </c>
      <c r="T9" s="57"/>
    </row>
    <row r="10" spans="2:20" ht="30" customHeight="1">
      <c r="B10" s="28" t="s">
        <v>21</v>
      </c>
      <c r="C10" s="87" t="s">
        <v>53</v>
      </c>
      <c r="D10" s="89" t="s">
        <v>77</v>
      </c>
      <c r="E10" s="29">
        <v>4</v>
      </c>
      <c r="F10" s="29" t="s">
        <v>28</v>
      </c>
      <c r="G10" s="31">
        <v>21</v>
      </c>
      <c r="H10" s="29">
        <v>16</v>
      </c>
      <c r="I10" s="29" t="s">
        <v>28</v>
      </c>
      <c r="J10" s="31">
        <v>21</v>
      </c>
      <c r="K10" s="29"/>
      <c r="L10" s="29" t="s">
        <v>28</v>
      </c>
      <c r="M10" s="31"/>
      <c r="N10" s="32">
        <f t="shared" si="0"/>
        <v>20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t="shared" ref="R10:S16" si="4">IF(P10=2,1,0)</f>
        <v>0</v>
      </c>
      <c r="S10" s="31">
        <f t="shared" si="4"/>
        <v>1</v>
      </c>
      <c r="T10" s="57"/>
    </row>
    <row r="11" spans="2:20" ht="30" customHeight="1">
      <c r="B11" s="28" t="s">
        <v>22</v>
      </c>
      <c r="C11" s="87" t="s">
        <v>54</v>
      </c>
      <c r="D11" s="89" t="s">
        <v>78</v>
      </c>
      <c r="E11" s="29">
        <v>21</v>
      </c>
      <c r="F11" s="29" t="s">
        <v>28</v>
      </c>
      <c r="G11" s="31">
        <v>10</v>
      </c>
      <c r="H11" s="29">
        <v>21</v>
      </c>
      <c r="I11" s="29" t="s">
        <v>28</v>
      </c>
      <c r="J11" s="31">
        <v>4</v>
      </c>
      <c r="K11" s="29"/>
      <c r="L11" s="29" t="s">
        <v>28</v>
      </c>
      <c r="M11" s="31"/>
      <c r="N11" s="32">
        <f t="shared" si="0"/>
        <v>42</v>
      </c>
      <c r="O11" s="33">
        <f t="shared" si="1"/>
        <v>14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4"/>
        <v>0</v>
      </c>
      <c r="T11" s="57"/>
    </row>
    <row r="12" spans="2:20" ht="30" customHeight="1">
      <c r="B12" s="28" t="s">
        <v>29</v>
      </c>
      <c r="C12" s="87" t="s">
        <v>71</v>
      </c>
      <c r="D12" s="89" t="s">
        <v>79</v>
      </c>
      <c r="E12" s="29">
        <v>21</v>
      </c>
      <c r="F12" s="29" t="s">
        <v>28</v>
      </c>
      <c r="G12" s="31">
        <v>12</v>
      </c>
      <c r="H12" s="29">
        <v>21</v>
      </c>
      <c r="I12" s="29" t="s">
        <v>28</v>
      </c>
      <c r="J12" s="31">
        <v>17</v>
      </c>
      <c r="K12" s="29"/>
      <c r="L12" s="29" t="s">
        <v>28</v>
      </c>
      <c r="M12" s="31"/>
      <c r="N12" s="32">
        <f t="shared" si="0"/>
        <v>42</v>
      </c>
      <c r="O12" s="33">
        <f t="shared" si="1"/>
        <v>29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4"/>
        <v>0</v>
      </c>
      <c r="T12" s="57"/>
    </row>
    <row r="13" spans="2:20" ht="30" customHeight="1">
      <c r="B13" s="28" t="s">
        <v>23</v>
      </c>
      <c r="C13" s="87" t="s">
        <v>72</v>
      </c>
      <c r="D13" s="89" t="s">
        <v>80</v>
      </c>
      <c r="E13" s="29">
        <v>15</v>
      </c>
      <c r="F13" s="29" t="s">
        <v>28</v>
      </c>
      <c r="G13" s="31">
        <v>21</v>
      </c>
      <c r="H13" s="29">
        <v>21</v>
      </c>
      <c r="I13" s="29" t="s">
        <v>28</v>
      </c>
      <c r="J13" s="31">
        <v>19</v>
      </c>
      <c r="K13" s="29">
        <v>16</v>
      </c>
      <c r="L13" s="29" t="s">
        <v>28</v>
      </c>
      <c r="M13" s="31">
        <v>21</v>
      </c>
      <c r="N13" s="32">
        <f t="shared" si="0"/>
        <v>52</v>
      </c>
      <c r="O13" s="33">
        <f t="shared" si="1"/>
        <v>61</v>
      </c>
      <c r="P13" s="34">
        <f t="shared" si="2"/>
        <v>1</v>
      </c>
      <c r="Q13" s="29">
        <f t="shared" si="3"/>
        <v>2</v>
      </c>
      <c r="R13" s="54">
        <f t="shared" si="4"/>
        <v>0</v>
      </c>
      <c r="S13" s="31">
        <f t="shared" si="4"/>
        <v>1</v>
      </c>
      <c r="T13" s="57"/>
    </row>
    <row r="14" spans="2:20" ht="30" customHeight="1">
      <c r="B14" s="28" t="s">
        <v>24</v>
      </c>
      <c r="C14" s="87" t="s">
        <v>57</v>
      </c>
      <c r="D14" s="89" t="s">
        <v>94</v>
      </c>
      <c r="E14" s="29">
        <v>21</v>
      </c>
      <c r="F14" s="29" t="s">
        <v>28</v>
      </c>
      <c r="G14" s="31">
        <v>15</v>
      </c>
      <c r="H14" s="29">
        <v>21</v>
      </c>
      <c r="I14" s="29" t="s">
        <v>28</v>
      </c>
      <c r="J14" s="31">
        <v>17</v>
      </c>
      <c r="K14" s="29"/>
      <c r="L14" s="29" t="s">
        <v>28</v>
      </c>
      <c r="M14" s="31"/>
      <c r="N14" s="32">
        <f t="shared" si="0"/>
        <v>42</v>
      </c>
      <c r="O14" s="33">
        <f t="shared" si="1"/>
        <v>32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4"/>
        <v>0</v>
      </c>
      <c r="T14" s="57"/>
    </row>
    <row r="15" spans="2:20" ht="30" customHeight="1">
      <c r="B15" s="28" t="s">
        <v>25</v>
      </c>
      <c r="C15" s="87" t="s">
        <v>58</v>
      </c>
      <c r="D15" s="89" t="s">
        <v>41</v>
      </c>
      <c r="E15" s="29">
        <v>21</v>
      </c>
      <c r="F15" s="29" t="s">
        <v>28</v>
      </c>
      <c r="G15" s="31">
        <v>0</v>
      </c>
      <c r="H15" s="29">
        <v>21</v>
      </c>
      <c r="I15" s="29" t="s">
        <v>28</v>
      </c>
      <c r="J15" s="31">
        <v>0</v>
      </c>
      <c r="K15" s="29"/>
      <c r="L15" s="29" t="s">
        <v>28</v>
      </c>
      <c r="M15" s="31"/>
      <c r="N15" s="32">
        <f t="shared" si="0"/>
        <v>42</v>
      </c>
      <c r="O15" s="33">
        <f t="shared" si="1"/>
        <v>0</v>
      </c>
      <c r="P15" s="34">
        <f t="shared" si="2"/>
        <v>2</v>
      </c>
      <c r="Q15" s="29">
        <f t="shared" si="3"/>
        <v>0</v>
      </c>
      <c r="R15" s="54">
        <f t="shared" si="4"/>
        <v>1</v>
      </c>
      <c r="S15" s="31">
        <f t="shared" si="4"/>
        <v>0</v>
      </c>
      <c r="T15" s="57"/>
    </row>
    <row r="16" spans="2:20" ht="30" customHeight="1" thickBot="1">
      <c r="B16" s="35" t="s">
        <v>30</v>
      </c>
      <c r="C16" s="87" t="s">
        <v>93</v>
      </c>
      <c r="D16" s="89" t="s">
        <v>82</v>
      </c>
      <c r="E16" s="36">
        <v>21</v>
      </c>
      <c r="F16" s="37" t="s">
        <v>28</v>
      </c>
      <c r="G16" s="38">
        <v>12</v>
      </c>
      <c r="H16" s="36">
        <v>21</v>
      </c>
      <c r="I16" s="37" t="s">
        <v>28</v>
      </c>
      <c r="J16" s="38">
        <v>19</v>
      </c>
      <c r="K16" s="36"/>
      <c r="L16" s="37" t="s">
        <v>28</v>
      </c>
      <c r="M16" s="38"/>
      <c r="N16" s="32">
        <f t="shared" si="0"/>
        <v>42</v>
      </c>
      <c r="O16" s="33">
        <f t="shared" si="1"/>
        <v>31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55">
        <f t="shared" si="4"/>
        <v>1</v>
      </c>
      <c r="S16" s="31">
        <f t="shared" si="4"/>
        <v>0</v>
      </c>
      <c r="T16" s="58"/>
    </row>
    <row r="17" spans="2:21" ht="35.1" customHeight="1" thickBot="1">
      <c r="B17" s="39" t="s">
        <v>10</v>
      </c>
      <c r="C17" s="69" t="s">
        <v>50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40">
        <f t="shared" ref="N17:S17" si="5">SUM(N9:N16)</f>
        <v>337</v>
      </c>
      <c r="O17" s="41">
        <f t="shared" si="5"/>
        <v>262</v>
      </c>
      <c r="P17" s="40">
        <f t="shared" si="5"/>
        <v>13</v>
      </c>
      <c r="Q17" s="42">
        <f t="shared" si="5"/>
        <v>5</v>
      </c>
      <c r="R17" s="40">
        <f t="shared" si="5"/>
        <v>6</v>
      </c>
      <c r="S17" s="41">
        <f t="shared" si="5"/>
        <v>2</v>
      </c>
      <c r="T17" s="59"/>
    </row>
    <row r="18" spans="2:21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1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20.100000000000001" customHeight="1">
      <c r="B21" s="47" t="s">
        <v>13</v>
      </c>
      <c r="C21" s="60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1" ht="20.100000000000001" customHeight="1">
      <c r="B22" s="48"/>
      <c r="C22" s="60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Jilove_HamrD</vt:lpstr>
      <vt:lpstr>KladnoB_AstraC</vt:lpstr>
      <vt:lpstr>Jilove_KladnoB</vt:lpstr>
      <vt:lpstr>BenatkyC_HamrD</vt:lpstr>
      <vt:lpstr>AstraC_HamrD</vt:lpstr>
      <vt:lpstr>BenatkyC_Jilove</vt:lpstr>
      <vt:lpstr>KladnoB_BenatkyC</vt:lpstr>
      <vt:lpstr>AstraC_HamrD!Oblast_tisku</vt:lpstr>
      <vt:lpstr>BenatkyC_HamrD!Oblast_tisku</vt:lpstr>
      <vt:lpstr>BenatkyC_Jilove!Oblast_tisku</vt:lpstr>
      <vt:lpstr>Jilove_HamrD!Oblast_tisku</vt:lpstr>
      <vt:lpstr>Jilove_KladnoB!Oblast_tisku</vt:lpstr>
      <vt:lpstr>KladnoB_AstraC!Oblast_tisku</vt:lpstr>
      <vt:lpstr>KladnoB_BenatkyC!Oblast_tisku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Ladus</cp:lastModifiedBy>
  <cp:lastPrinted>2011-02-14T21:00:08Z</cp:lastPrinted>
  <dcterms:created xsi:type="dcterms:W3CDTF">1996-11-18T12:18:44Z</dcterms:created>
  <dcterms:modified xsi:type="dcterms:W3CDTF">2013-11-30T22:40:56Z</dcterms:modified>
</cp:coreProperties>
</file>