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28710" windowHeight="12660" activeTab="4"/>
  </bookViews>
  <sheets>
    <sheet name="So Radotín Met - Hamr Praha C" sheetId="8" r:id="rId1"/>
    <sheet name="So Králův Dvůr - So Radotín Met" sheetId="7" r:id="rId2"/>
    <sheet name="So Králův Dvůr - TJ Letov Praha" sheetId="6" r:id="rId3"/>
    <sheet name="TJ Letov Praha - BaC Kladno B" sheetId="5" r:id="rId4"/>
    <sheet name="Hamr Praha C - BaC Kladno B" sheetId="4" r:id="rId5"/>
  </sheets>
  <definedNames>
    <definedName name="_xlnm.Print_Area" localSheetId="4">'Hamr Praha C - BaC Kladno B'!$B$2:$T$26</definedName>
    <definedName name="_xlnm.Print_Area" localSheetId="1">'So Králův Dvůr - So Radotín Met'!$B$2:$T$26</definedName>
    <definedName name="_xlnm.Print_Area" localSheetId="2">'So Králův Dvůr - TJ Letov Praha'!$B$2:$T$26</definedName>
    <definedName name="_xlnm.Print_Area" localSheetId="0">'So Radotín Met - Hamr Praha C'!$B$2:$T$26</definedName>
    <definedName name="_xlnm.Print_Area" localSheetId="3">'TJ Letov Praha - BaC Kladno B'!$B$2:$T$26</definedName>
  </definedNames>
  <calcPr calcId="125725"/>
</workbook>
</file>

<file path=xl/calcChain.xml><?xml version="1.0" encoding="utf-8"?>
<calcChain xmlns="http://schemas.openxmlformats.org/spreadsheetml/2006/main">
  <c r="Q16" i="8"/>
  <c r="S16" s="1"/>
  <c r="P16"/>
  <c r="R16" s="1"/>
  <c r="O16"/>
  <c r="N16"/>
  <c r="Q15"/>
  <c r="S15" s="1"/>
  <c r="P15"/>
  <c r="R15" s="1"/>
  <c r="O15"/>
  <c r="N15"/>
  <c r="Q14"/>
  <c r="S14" s="1"/>
  <c r="P14"/>
  <c r="R14" s="1"/>
  <c r="O14"/>
  <c r="N14"/>
  <c r="Q13"/>
  <c r="S13" s="1"/>
  <c r="P13"/>
  <c r="R13" s="1"/>
  <c r="O13"/>
  <c r="N13"/>
  <c r="Q12"/>
  <c r="S12" s="1"/>
  <c r="P12"/>
  <c r="R12" s="1"/>
  <c r="O12"/>
  <c r="N12"/>
  <c r="Q11"/>
  <c r="S11" s="1"/>
  <c r="P11"/>
  <c r="R11" s="1"/>
  <c r="N11"/>
  <c r="Q10"/>
  <c r="S10" s="1"/>
  <c r="P10"/>
  <c r="R10" s="1"/>
  <c r="O10"/>
  <c r="N10"/>
  <c r="Q9"/>
  <c r="P9"/>
  <c r="O9"/>
  <c r="O17" s="1"/>
  <c r="Q16" i="7"/>
  <c r="S16" s="1"/>
  <c r="P16"/>
  <c r="R16" s="1"/>
  <c r="O16"/>
  <c r="N16"/>
  <c r="S15"/>
  <c r="R15"/>
  <c r="Q15"/>
  <c r="P15"/>
  <c r="O15"/>
  <c r="N15"/>
  <c r="Q14"/>
  <c r="S14" s="1"/>
  <c r="P14"/>
  <c r="R14" s="1"/>
  <c r="O14"/>
  <c r="N14"/>
  <c r="Q13"/>
  <c r="S13" s="1"/>
  <c r="P13"/>
  <c r="R13" s="1"/>
  <c r="O13"/>
  <c r="N13"/>
  <c r="Q12"/>
  <c r="S12" s="1"/>
  <c r="P12"/>
  <c r="R12" s="1"/>
  <c r="O12"/>
  <c r="N12"/>
  <c r="Q11"/>
  <c r="S11" s="1"/>
  <c r="P11"/>
  <c r="R11" s="1"/>
  <c r="N11"/>
  <c r="Q10"/>
  <c r="S10" s="1"/>
  <c r="P10"/>
  <c r="R10" s="1"/>
  <c r="O10"/>
  <c r="N10"/>
  <c r="N17" s="1"/>
  <c r="Q9"/>
  <c r="P9"/>
  <c r="O9"/>
  <c r="C17" i="6"/>
  <c r="Q16"/>
  <c r="S16" s="1"/>
  <c r="P16"/>
  <c r="R16" s="1"/>
  <c r="O16"/>
  <c r="N16"/>
  <c r="Q15"/>
  <c r="S15" s="1"/>
  <c r="P15"/>
  <c r="R15" s="1"/>
  <c r="O15"/>
  <c r="N15"/>
  <c r="Q14"/>
  <c r="S14" s="1"/>
  <c r="P14"/>
  <c r="R14" s="1"/>
  <c r="O14"/>
  <c r="N14"/>
  <c r="Q13"/>
  <c r="S13" s="1"/>
  <c r="P13"/>
  <c r="R13" s="1"/>
  <c r="O13"/>
  <c r="N13"/>
  <c r="Q12"/>
  <c r="S12" s="1"/>
  <c r="P12"/>
  <c r="R12" s="1"/>
  <c r="O12"/>
  <c r="N12"/>
  <c r="Q11"/>
  <c r="S11" s="1"/>
  <c r="P11"/>
  <c r="R11" s="1"/>
  <c r="N11"/>
  <c r="S10"/>
  <c r="Q10"/>
  <c r="P10"/>
  <c r="R10" s="1"/>
  <c r="O10"/>
  <c r="N10"/>
  <c r="Q9"/>
  <c r="P9"/>
  <c r="O9"/>
  <c r="O17" s="1"/>
  <c r="N17"/>
  <c r="N9" i="5"/>
  <c r="O9"/>
  <c r="O17" s="1"/>
  <c r="P9"/>
  <c r="R9" s="1"/>
  <c r="R17" s="1"/>
  <c r="Q9"/>
  <c r="S9"/>
  <c r="N10"/>
  <c r="O10"/>
  <c r="P10"/>
  <c r="Q10"/>
  <c r="S10" s="1"/>
  <c r="R10"/>
  <c r="N11"/>
  <c r="O11"/>
  <c r="P11"/>
  <c r="R11" s="1"/>
  <c r="Q11"/>
  <c r="S11"/>
  <c r="N12"/>
  <c r="O12"/>
  <c r="P12"/>
  <c r="Q12"/>
  <c r="S12" s="1"/>
  <c r="R12"/>
  <c r="N13"/>
  <c r="O13"/>
  <c r="P13"/>
  <c r="R13" s="1"/>
  <c r="Q13"/>
  <c r="S13"/>
  <c r="N14"/>
  <c r="O14"/>
  <c r="P14"/>
  <c r="Q14"/>
  <c r="S14" s="1"/>
  <c r="R14"/>
  <c r="N15"/>
  <c r="O15"/>
  <c r="P15"/>
  <c r="R15" s="1"/>
  <c r="Q15"/>
  <c r="S15"/>
  <c r="N16"/>
  <c r="O16"/>
  <c r="P16"/>
  <c r="Q16"/>
  <c r="S16" s="1"/>
  <c r="R16"/>
  <c r="N17"/>
  <c r="P17"/>
  <c r="N9" i="4"/>
  <c r="O9"/>
  <c r="P9"/>
  <c r="R9" s="1"/>
  <c r="Q9"/>
  <c r="S9" s="1"/>
  <c r="N10"/>
  <c r="O10"/>
  <c r="O17" s="1"/>
  <c r="P10"/>
  <c r="R10" s="1"/>
  <c r="Q10"/>
  <c r="S10"/>
  <c r="N11"/>
  <c r="P11"/>
  <c r="Q11"/>
  <c r="S11" s="1"/>
  <c r="R11"/>
  <c r="N12"/>
  <c r="O12"/>
  <c r="P12"/>
  <c r="R12" s="1"/>
  <c r="Q12"/>
  <c r="S12"/>
  <c r="N13"/>
  <c r="N17" s="1"/>
  <c r="O13"/>
  <c r="P13"/>
  <c r="Q13"/>
  <c r="S13" s="1"/>
  <c r="R13"/>
  <c r="N14"/>
  <c r="O14"/>
  <c r="P14"/>
  <c r="R14" s="1"/>
  <c r="Q14"/>
  <c r="S14"/>
  <c r="N15"/>
  <c r="O15"/>
  <c r="P15"/>
  <c r="Q15"/>
  <c r="S15" s="1"/>
  <c r="R15"/>
  <c r="N16"/>
  <c r="O16"/>
  <c r="P16"/>
  <c r="R16" s="1"/>
  <c r="Q16"/>
  <c r="S16"/>
  <c r="P17"/>
  <c r="Q17"/>
  <c r="N17" i="8" l="1"/>
  <c r="Q17"/>
  <c r="P17"/>
  <c r="R9"/>
  <c r="R17" s="1"/>
  <c r="S9"/>
  <c r="S17" s="1"/>
  <c r="O17" i="7"/>
  <c r="P17"/>
  <c r="Q17"/>
  <c r="R9"/>
  <c r="R17" s="1"/>
  <c r="S9"/>
  <c r="S17" s="1"/>
  <c r="P17" i="6"/>
  <c r="Q17"/>
  <c r="R9"/>
  <c r="R17" s="1"/>
  <c r="S9"/>
  <c r="S17" s="1"/>
  <c r="S17" i="5"/>
  <c r="C17" s="1"/>
  <c r="Q17"/>
  <c r="R17" i="4"/>
  <c r="C17" s="1"/>
  <c r="S17"/>
  <c r="C17" i="8" l="1"/>
  <c r="C17" i="7"/>
</calcChain>
</file>

<file path=xl/sharedStrings.xml><?xml version="1.0" encoding="utf-8"?>
<sst xmlns="http://schemas.openxmlformats.org/spreadsheetml/2006/main" count="390" uniqueCount="92">
  <si>
    <t>Podpis vedoucího družstva "B": ………………………………………………………….</t>
  </si>
  <si>
    <t>Podpis vedoucího družstva "A": ………………………………………………………….</t>
  </si>
  <si>
    <t>…………………………………………………………………………………………………………………………………………………………………………………………………</t>
  </si>
  <si>
    <t>Námitky:</t>
  </si>
  <si>
    <t>Potvrzujeme, že utkání bylo sehráno podle platných pravidel a soutěžního řádu.</t>
  </si>
  <si>
    <t>Podpis vrchního rozhodčího</t>
  </si>
  <si>
    <r>
      <rPr>
        <sz val="2"/>
        <rFont val="Tahoma"/>
        <family val="2"/>
        <charset val="238"/>
      </rPr>
      <t>KADELDESIGN</t>
    </r>
    <r>
      <rPr>
        <vertAlign val="superscript"/>
        <sz val="2"/>
        <rFont val="Symbol"/>
        <family val="1"/>
        <charset val="2"/>
      </rPr>
      <t>Ň</t>
    </r>
  </si>
  <si>
    <t>VÍTĚZ:</t>
  </si>
  <si>
    <t>:</t>
  </si>
  <si>
    <t>Pokorný, Toncarová</t>
  </si>
  <si>
    <t>Rombald, Černá</t>
  </si>
  <si>
    <t>smíšená čtyřhra</t>
  </si>
  <si>
    <t>Leksa, Pokorný</t>
  </si>
  <si>
    <t>Patera, Štěpka</t>
  </si>
  <si>
    <t>2.čtyřhra mužů</t>
  </si>
  <si>
    <t>Skrčená, Toncarová</t>
  </si>
  <si>
    <t>Kuchlerová, Černá</t>
  </si>
  <si>
    <t>čtyřhra žen</t>
  </si>
  <si>
    <t>Konupka, Jerman</t>
  </si>
  <si>
    <t>Sklář, Rombald</t>
  </si>
  <si>
    <t>1.čtyřhra mužů</t>
  </si>
  <si>
    <t>Skrčená</t>
  </si>
  <si>
    <t>Kuchlerová</t>
  </si>
  <si>
    <t>dvouhra žen</t>
  </si>
  <si>
    <t>Leksa</t>
  </si>
  <si>
    <t>Štěpka</t>
  </si>
  <si>
    <t>3.dvouhra mužů</t>
  </si>
  <si>
    <t>Jerman</t>
  </si>
  <si>
    <t>Pola</t>
  </si>
  <si>
    <t>2.dvouhra mužů</t>
  </si>
  <si>
    <t>Konupka</t>
  </si>
  <si>
    <t>Sklář</t>
  </si>
  <si>
    <t>1.dvouhra mužů</t>
  </si>
  <si>
    <t>Rozhodčí</t>
  </si>
  <si>
    <t>Body</t>
  </si>
  <si>
    <t>Sety</t>
  </si>
  <si>
    <t>Součet míčů</t>
  </si>
  <si>
    <t>Výsledky setů</t>
  </si>
  <si>
    <t>"B"</t>
  </si>
  <si>
    <t>"A"</t>
  </si>
  <si>
    <t xml:space="preserve">. kolo v turnaji </t>
  </si>
  <si>
    <t>x</t>
  </si>
  <si>
    <t>Monika Erbenová</t>
  </si>
  <si>
    <t>Vrchní rozhodčí:</t>
  </si>
  <si>
    <t>Kladno</t>
  </si>
  <si>
    <t>Místo:</t>
  </si>
  <si>
    <t>BaC Kladno B</t>
  </si>
  <si>
    <t>Družstvo "B"</t>
  </si>
  <si>
    <t>Datum:</t>
  </si>
  <si>
    <t>Hamr Praha C</t>
  </si>
  <si>
    <t>Družstvo "A"</t>
  </si>
  <si>
    <t>3. regionální liga Praha + Stč kraj dospělých</t>
  </si>
  <si>
    <t>Název soutěže:</t>
  </si>
  <si>
    <t>ZÁPIS O UTKÁNÍ SMÍŠENÝCH DRUŽSTEV</t>
  </si>
  <si>
    <t>Jerman, Toncarová</t>
  </si>
  <si>
    <t>Čejka, Mynaříková</t>
  </si>
  <si>
    <t>Čejka, Jiřele</t>
  </si>
  <si>
    <t>Toncarová, Skrčená</t>
  </si>
  <si>
    <t xml:space="preserve"> ------------------------------------------------------</t>
  </si>
  <si>
    <t>Pavlíček, Mynařík</t>
  </si>
  <si>
    <t>Mynaříková</t>
  </si>
  <si>
    <t>Pokorný</t>
  </si>
  <si>
    <t>Mynařík</t>
  </si>
  <si>
    <t>Jiřele</t>
  </si>
  <si>
    <t>Pavlíček</t>
  </si>
  <si>
    <t xml:space="preserve">Vrchní rozhodčí: </t>
  </si>
  <si>
    <t>TJ Letov Praha</t>
  </si>
  <si>
    <t>So Králův Dvůr</t>
  </si>
  <si>
    <t>Vodička</t>
  </si>
  <si>
    <t>Kulhavý</t>
  </si>
  <si>
    <t>Cihlář</t>
  </si>
  <si>
    <t>Karbanová</t>
  </si>
  <si>
    <t>Vodička, Cihlář</t>
  </si>
  <si>
    <t>Karbanová, Krásná</t>
  </si>
  <si>
    <t>xxx</t>
  </si>
  <si>
    <t>Kulhavý, Drábková</t>
  </si>
  <si>
    <t>Pavlíček, Jiřele</t>
  </si>
  <si>
    <t>Čejka, Mynařík</t>
  </si>
  <si>
    <t>So Radotín Meteor D</t>
  </si>
  <si>
    <t>Krásná</t>
  </si>
  <si>
    <t>Brabec</t>
  </si>
  <si>
    <t>Příkryl</t>
  </si>
  <si>
    <t>Steiner</t>
  </si>
  <si>
    <t>Blažková</t>
  </si>
  <si>
    <t>Brabec, Příkryl</t>
  </si>
  <si>
    <t>Blažková, Zimmerová</t>
  </si>
  <si>
    <t>Kozák, Steiner</t>
  </si>
  <si>
    <t>Kozák, Zimmerová</t>
  </si>
  <si>
    <t>Přikryl</t>
  </si>
  <si>
    <t>Brabec, Přikryl</t>
  </si>
  <si>
    <t>Patera</t>
  </si>
  <si>
    <t>Pola, Štěpka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</si>
</sst>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2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2"/>
      <name val="RomanEE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6"/>
      <name val="Small Fonts"/>
      <family val="2"/>
      <charset val="238"/>
    </font>
    <font>
      <sz val="6"/>
      <name val="Arial"/>
      <family val="2"/>
      <charset val="238"/>
    </font>
    <font>
      <sz val="12"/>
      <name val="UniverseEE"/>
      <family val="1"/>
      <charset val="238"/>
    </font>
    <font>
      <sz val="2"/>
      <name val="Tahoma"/>
      <family val="2"/>
      <charset val="238"/>
    </font>
    <font>
      <vertAlign val="superscript"/>
      <sz val="2"/>
      <name val="Symbol"/>
      <family val="1"/>
      <charset val="2"/>
    </font>
    <font>
      <b/>
      <sz val="12"/>
      <name val="UniverseEE"/>
      <family val="1"/>
      <charset val="238"/>
    </font>
    <font>
      <b/>
      <sz val="12"/>
      <name val="Arial"/>
      <family val="2"/>
      <charset val="238"/>
    </font>
    <font>
      <b/>
      <sz val="2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sz val="9"/>
      <name val="UniverseEE"/>
      <family val="1"/>
      <charset val="238"/>
    </font>
    <font>
      <i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1" fillId="0" borderId="0"/>
    <xf numFmtId="0" fontId="4" fillId="0" borderId="0"/>
    <xf numFmtId="0" fontId="9" fillId="0" borderId="0">
      <alignment horizontal="center" vertical="center" wrapText="1"/>
    </xf>
    <xf numFmtId="0" fontId="11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vertical="center"/>
    </xf>
    <xf numFmtId="44" fontId="14" fillId="0" borderId="0" applyFill="0" applyBorder="0" applyProtection="0">
      <alignment horizontal="center"/>
    </xf>
    <xf numFmtId="0" fontId="19" fillId="0" borderId="0">
      <alignment horizontal="center" vertical="center"/>
    </xf>
    <xf numFmtId="0" fontId="11" fillId="0" borderId="0">
      <alignment vertical="center"/>
    </xf>
  </cellStyleXfs>
  <cellXfs count="87">
    <xf numFmtId="0" fontId="0" fillId="0" borderId="0" xfId="0"/>
    <xf numFmtId="0" fontId="2" fillId="0" borderId="0" xfId="1" applyFont="1"/>
    <xf numFmtId="0" fontId="2" fillId="0" borderId="0" xfId="1" applyFont="1" applyBorder="1"/>
    <xf numFmtId="0" fontId="3" fillId="0" borderId="0" xfId="1" applyFont="1"/>
    <xf numFmtId="0" fontId="3" fillId="0" borderId="0" xfId="2" applyFont="1"/>
    <xf numFmtId="0" fontId="5" fillId="0" borderId="0" xfId="1" applyFont="1" applyBorder="1"/>
    <xf numFmtId="0" fontId="6" fillId="0" borderId="0" xfId="2" applyFont="1"/>
    <xf numFmtId="0" fontId="5" fillId="0" borderId="0" xfId="1" applyFont="1"/>
    <xf numFmtId="0" fontId="7" fillId="0" borderId="0" xfId="2" applyFont="1"/>
    <xf numFmtId="0" fontId="8" fillId="0" borderId="0" xfId="2" applyFont="1"/>
    <xf numFmtId="0" fontId="5" fillId="0" borderId="0" xfId="2" applyFont="1"/>
    <xf numFmtId="0" fontId="10" fillId="0" borderId="0" xfId="3" applyFont="1" applyBorder="1" applyAlignment="1">
      <alignment horizontal="centerContinuous" vertical="center"/>
    </xf>
    <xf numFmtId="0" fontId="7" fillId="0" borderId="0" xfId="4" applyFont="1">
      <alignment horizontal="center" vertical="center"/>
    </xf>
    <xf numFmtId="0" fontId="12" fillId="0" borderId="0" xfId="1" applyFont="1" applyAlignment="1">
      <alignment horizontal="left" vertical="top"/>
    </xf>
    <xf numFmtId="0" fontId="6" fillId="0" borderId="1" xfId="1" applyFont="1" applyBorder="1"/>
    <xf numFmtId="0" fontId="15" fillId="0" borderId="2" xfId="5" applyFont="1" applyBorder="1" applyProtection="1">
      <alignment horizontal="center" vertical="center"/>
      <protection hidden="1"/>
    </xf>
    <xf numFmtId="0" fontId="15" fillId="0" borderId="3" xfId="5" applyFont="1" applyBorder="1" applyProtection="1">
      <alignment horizontal="center" vertical="center"/>
      <protection hidden="1"/>
    </xf>
    <xf numFmtId="0" fontId="15" fillId="0" borderId="4" xfId="5" applyFont="1" applyBorder="1" applyProtection="1">
      <alignment horizontal="center" vertical="center"/>
      <protection hidden="1"/>
    </xf>
    <xf numFmtId="0" fontId="17" fillId="2" borderId="6" xfId="6" applyFont="1" applyFill="1" applyBorder="1">
      <alignment vertical="center"/>
    </xf>
    <xf numFmtId="0" fontId="5" fillId="0" borderId="7" xfId="1" applyFont="1" applyBorder="1"/>
    <xf numFmtId="0" fontId="7" fillId="0" borderId="8" xfId="4" applyFont="1" applyBorder="1">
      <alignment horizontal="center" vertical="center"/>
    </xf>
    <xf numFmtId="0" fontId="7" fillId="0" borderId="9" xfId="4" applyFont="1" applyBorder="1">
      <alignment horizontal="center" vertical="center"/>
    </xf>
    <xf numFmtId="0" fontId="7" fillId="0" borderId="10" xfId="4" applyFont="1" applyBorder="1">
      <alignment horizontal="center" vertical="center"/>
    </xf>
    <xf numFmtId="0" fontId="7" fillId="0" borderId="11" xfId="4" applyFont="1" applyBorder="1">
      <alignment horizontal="center" vertical="center"/>
    </xf>
    <xf numFmtId="0" fontId="7" fillId="0" borderId="8" xfId="4" applyFont="1" applyBorder="1" applyProtection="1">
      <alignment horizontal="center" vertical="center"/>
      <protection hidden="1"/>
    </xf>
    <xf numFmtId="0" fontId="7" fillId="0" borderId="11" xfId="4" applyFont="1" applyBorder="1" applyProtection="1">
      <alignment horizontal="center" vertical="center"/>
      <protection hidden="1"/>
    </xf>
    <xf numFmtId="0" fontId="7" fillId="0" borderId="12" xfId="4" applyFont="1" applyBorder="1">
      <alignment horizontal="center" vertical="center"/>
    </xf>
    <xf numFmtId="0" fontId="7" fillId="0" borderId="13" xfId="4" applyFont="1" applyBorder="1">
      <alignment horizontal="center" vertical="center"/>
    </xf>
    <xf numFmtId="0" fontId="7" fillId="0" borderId="0" xfId="4" applyFont="1" applyBorder="1">
      <alignment horizontal="center" vertical="center"/>
    </xf>
    <xf numFmtId="0" fontId="5" fillId="0" borderId="12" xfId="1" applyFont="1" applyBorder="1" applyAlignment="1">
      <alignment vertical="center"/>
    </xf>
    <xf numFmtId="0" fontId="18" fillId="0" borderId="14" xfId="3" applyFont="1" applyBorder="1" applyAlignment="1">
      <alignment horizontal="center" vertical="center" wrapText="1"/>
    </xf>
    <xf numFmtId="0" fontId="5" fillId="0" borderId="15" xfId="1" applyFont="1" applyBorder="1"/>
    <xf numFmtId="0" fontId="7" fillId="0" borderId="16" xfId="4" applyFont="1" applyBorder="1">
      <alignment horizontal="center" vertical="center"/>
    </xf>
    <xf numFmtId="0" fontId="5" fillId="0" borderId="8" xfId="1" applyFont="1" applyBorder="1" applyAlignment="1">
      <alignment vertical="center"/>
    </xf>
    <xf numFmtId="0" fontId="18" fillId="0" borderId="17" xfId="3" applyFont="1" applyBorder="1" applyAlignment="1">
      <alignment horizontal="center" vertical="center" wrapText="1"/>
    </xf>
    <xf numFmtId="0" fontId="7" fillId="0" borderId="18" xfId="4" applyFont="1" applyBorder="1">
      <alignment horizontal="center" vertical="center"/>
    </xf>
    <xf numFmtId="0" fontId="7" fillId="0" borderId="19" xfId="4" applyFont="1" applyBorder="1">
      <alignment horizontal="center" vertical="center"/>
    </xf>
    <xf numFmtId="0" fontId="5" fillId="0" borderId="8" xfId="5" applyFont="1" applyBorder="1" applyAlignment="1">
      <alignment vertical="center"/>
    </xf>
    <xf numFmtId="0" fontId="5" fillId="0" borderId="20" xfId="1" applyFont="1" applyBorder="1"/>
    <xf numFmtId="0" fontId="5" fillId="0" borderId="21" xfId="1" applyFont="1" applyBorder="1"/>
    <xf numFmtId="0" fontId="5" fillId="0" borderId="22" xfId="1" applyFont="1" applyBorder="1"/>
    <xf numFmtId="0" fontId="6" fillId="0" borderId="23" xfId="3" applyFont="1" applyBorder="1" applyAlignment="1">
      <alignment horizontal="centerContinuous" vertical="center"/>
    </xf>
    <xf numFmtId="0" fontId="6" fillId="0" borderId="22" xfId="3" applyFont="1" applyBorder="1" applyAlignment="1">
      <alignment horizontal="centerContinuous" vertical="center"/>
    </xf>
    <xf numFmtId="0" fontId="6" fillId="0" borderId="21" xfId="3" applyFont="1" applyBorder="1" applyAlignment="1">
      <alignment horizontal="centerContinuous" vertical="center"/>
    </xf>
    <xf numFmtId="0" fontId="15" fillId="0" borderId="21" xfId="5" applyFont="1" applyBorder="1">
      <alignment horizontal="center" vertical="center"/>
    </xf>
    <xf numFmtId="44" fontId="15" fillId="0" borderId="21" xfId="7" applyFont="1" applyBorder="1">
      <alignment horizontal="center"/>
    </xf>
    <xf numFmtId="0" fontId="15" fillId="0" borderId="24" xfId="5" applyFont="1" applyBorder="1">
      <alignment horizontal="center" vertical="center"/>
    </xf>
    <xf numFmtId="0" fontId="18" fillId="0" borderId="25" xfId="3" applyFont="1" applyBorder="1" applyAlignment="1">
      <alignment horizontal="center" vertical="center"/>
    </xf>
    <xf numFmtId="0" fontId="15" fillId="0" borderId="26" xfId="5" applyFont="1" applyBorder="1">
      <alignment horizontal="center" vertical="center"/>
    </xf>
    <xf numFmtId="0" fontId="15" fillId="0" borderId="31" xfId="5" applyFont="1" applyBorder="1">
      <alignment horizontal="center" vertical="center"/>
    </xf>
    <xf numFmtId="0" fontId="5" fillId="0" borderId="32" xfId="1" applyFont="1" applyBorder="1" applyAlignment="1">
      <alignment vertical="center"/>
    </xf>
    <xf numFmtId="0" fontId="5" fillId="0" borderId="13" xfId="1" applyFont="1" applyBorder="1" applyAlignment="1">
      <alignment horizontal="right" vertical="center"/>
    </xf>
    <xf numFmtId="0" fontId="5" fillId="0" borderId="33" xfId="1" applyFont="1" applyBorder="1" applyAlignment="1">
      <alignment vertical="center"/>
    </xf>
    <xf numFmtId="0" fontId="5" fillId="0" borderId="34" xfId="1" applyFont="1" applyBorder="1" applyAlignment="1">
      <alignment vertical="center"/>
    </xf>
    <xf numFmtId="0" fontId="18" fillId="0" borderId="33" xfId="8" applyFont="1" applyBorder="1" applyAlignment="1">
      <alignment horizontal="center" vertical="center"/>
    </xf>
    <xf numFmtId="0" fontId="7" fillId="0" borderId="38" xfId="2" applyFont="1" applyBorder="1" applyAlignment="1">
      <alignment vertical="center"/>
    </xf>
    <xf numFmtId="0" fontId="5" fillId="0" borderId="15" xfId="1" applyFont="1" applyBorder="1" applyAlignment="1">
      <alignment horizontal="right" vertical="center"/>
    </xf>
    <xf numFmtId="0" fontId="5" fillId="0" borderId="10" xfId="1" applyFont="1" applyBorder="1" applyAlignment="1">
      <alignment vertical="center"/>
    </xf>
    <xf numFmtId="0" fontId="7" fillId="0" borderId="42" xfId="2" applyFont="1" applyBorder="1" applyAlignment="1">
      <alignment vertical="center"/>
    </xf>
    <xf numFmtId="14" fontId="5" fillId="0" borderId="15" xfId="1" applyNumberFormat="1" applyFont="1" applyBorder="1" applyAlignment="1">
      <alignment vertical="center"/>
    </xf>
    <xf numFmtId="49" fontId="5" fillId="0" borderId="10" xfId="1" applyNumberFormat="1" applyFont="1" applyBorder="1" applyAlignment="1">
      <alignment vertical="center"/>
    </xf>
    <xf numFmtId="44" fontId="15" fillId="0" borderId="8" xfId="7" applyFont="1" applyBorder="1" applyAlignment="1">
      <alignment horizontal="center" vertical="center"/>
    </xf>
    <xf numFmtId="0" fontId="5" fillId="0" borderId="46" xfId="1" applyFont="1" applyBorder="1" applyAlignment="1">
      <alignment vertical="center"/>
    </xf>
    <xf numFmtId="0" fontId="7" fillId="0" borderId="47" xfId="2" applyFont="1" applyBorder="1" applyAlignment="1">
      <alignment vertical="center"/>
    </xf>
    <xf numFmtId="0" fontId="16" fillId="0" borderId="13" xfId="6" applyFont="1" applyBorder="1" applyAlignment="1">
      <alignment horizontal="center" vertical="center"/>
    </xf>
    <xf numFmtId="0" fontId="18" fillId="0" borderId="30" xfId="3" applyFont="1" applyBorder="1" applyAlignment="1">
      <alignment horizontal="center" vertical="center"/>
    </xf>
    <xf numFmtId="0" fontId="18" fillId="0" borderId="29" xfId="3" applyFont="1" applyBorder="1" applyAlignment="1">
      <alignment horizontal="center" vertical="center"/>
    </xf>
    <xf numFmtId="0" fontId="18" fillId="0" borderId="28" xfId="3" applyFont="1" applyBorder="1" applyAlignment="1">
      <alignment horizontal="center" vertical="center"/>
    </xf>
    <xf numFmtId="0" fontId="18" fillId="0" borderId="27" xfId="3" applyFont="1" applyBorder="1" applyAlignment="1">
      <alignment horizontal="center" vertical="center"/>
    </xf>
    <xf numFmtId="0" fontId="1" fillId="0" borderId="26" xfId="1" applyBorder="1"/>
    <xf numFmtId="0" fontId="16" fillId="2" borderId="5" xfId="1" applyFont="1" applyFill="1" applyBorder="1" applyAlignment="1">
      <alignment horizontal="left" vertical="center"/>
    </xf>
    <xf numFmtId="0" fontId="16" fillId="2" borderId="1" xfId="1" applyFont="1" applyFill="1" applyBorder="1" applyAlignment="1">
      <alignment horizontal="left" vertical="center"/>
    </xf>
    <xf numFmtId="0" fontId="8" fillId="0" borderId="46" xfId="1" applyFont="1" applyBorder="1" applyAlignment="1">
      <alignment horizontal="left" vertical="center"/>
    </xf>
    <xf numFmtId="0" fontId="8" fillId="0" borderId="45" xfId="1" applyFont="1" applyBorder="1" applyAlignment="1">
      <alignment horizontal="left" vertical="center"/>
    </xf>
    <xf numFmtId="0" fontId="15" fillId="0" borderId="44" xfId="8" applyFont="1" applyBorder="1" applyAlignment="1">
      <alignment horizontal="left" vertical="center"/>
    </xf>
    <xf numFmtId="0" fontId="15" fillId="0" borderId="19" xfId="8" applyFont="1" applyBorder="1" applyAlignment="1">
      <alignment horizontal="left" vertical="center"/>
    </xf>
    <xf numFmtId="0" fontId="15" fillId="0" borderId="43" xfId="8" applyFont="1" applyBorder="1" applyAlignment="1">
      <alignment horizontal="left" vertical="center"/>
    </xf>
    <xf numFmtId="0" fontId="20" fillId="0" borderId="37" xfId="8" applyFont="1" applyBorder="1" applyAlignment="1">
      <alignment horizontal="left" vertical="center"/>
    </xf>
    <xf numFmtId="0" fontId="20" fillId="0" borderId="36" xfId="8" applyFont="1" applyBorder="1" applyAlignment="1">
      <alignment horizontal="left" vertical="center"/>
    </xf>
    <xf numFmtId="0" fontId="20" fillId="0" borderId="35" xfId="8" applyFont="1" applyBorder="1" applyAlignment="1">
      <alignment horizontal="left" vertical="center"/>
    </xf>
    <xf numFmtId="0" fontId="15" fillId="0" borderId="40" xfId="1" applyFont="1" applyBorder="1" applyAlignment="1">
      <alignment horizontal="left" vertical="center"/>
    </xf>
    <xf numFmtId="0" fontId="15" fillId="0" borderId="41" xfId="1" applyFont="1" applyBorder="1" applyAlignment="1">
      <alignment horizontal="left" vertical="center"/>
    </xf>
    <xf numFmtId="0" fontId="15" fillId="0" borderId="39" xfId="1" applyFont="1" applyBorder="1" applyAlignment="1">
      <alignment horizontal="left" vertical="center"/>
    </xf>
    <xf numFmtId="0" fontId="5" fillId="0" borderId="44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</cellXfs>
  <cellStyles count="10">
    <cellStyle name="Malé písmo" xfId="3"/>
    <cellStyle name="měny 2" xfId="7"/>
    <cellStyle name="normální" xfId="0" builtinId="0"/>
    <cellStyle name="normální 2" xfId="1"/>
    <cellStyle name="Roman EE 12 Normál" xfId="2"/>
    <cellStyle name="Universe EE 12 bcentr" xfId="5"/>
    <cellStyle name="Universe EE 12 bold" xfId="6"/>
    <cellStyle name="Universe EE 12 centr." xfId="4"/>
    <cellStyle name="Universe EE 12 norm." xfId="9"/>
    <cellStyle name="Universe EE 9 centr.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9"/>
  <sheetViews>
    <sheetView zoomScaleNormal="100" workbookViewId="0">
      <selection activeCell="N10" sqref="N10"/>
    </sheetView>
  </sheetViews>
  <sheetFormatPr defaultRowHeight="12.75"/>
  <cols>
    <col min="1" max="1" width="1.42578125" style="1" customWidth="1"/>
    <col min="2" max="2" width="10.7109375" style="1" customWidth="1"/>
    <col min="3" max="4" width="32.7109375" style="1" customWidth="1"/>
    <col min="5" max="5" width="3.7109375" style="1" customWidth="1"/>
    <col min="6" max="6" width="0.85546875" style="1" customWidth="1"/>
    <col min="7" max="8" width="3.7109375" style="1" customWidth="1"/>
    <col min="9" max="9" width="0.85546875" style="1" customWidth="1"/>
    <col min="10" max="11" width="3.7109375" style="1" customWidth="1"/>
    <col min="12" max="12" width="0.85546875" style="1" customWidth="1"/>
    <col min="13" max="13" width="3.7109375" style="1" customWidth="1"/>
    <col min="14" max="19" width="5.7109375" style="1" customWidth="1"/>
    <col min="20" max="20" width="15" style="1" customWidth="1"/>
    <col min="21" max="21" width="2.28515625" style="1" customWidth="1"/>
    <col min="22" max="16384" width="9.140625" style="1"/>
  </cols>
  <sheetData>
    <row r="1" spans="2:20" ht="8.25" customHeight="1"/>
    <row r="2" spans="2:20" ht="27" thickBot="1">
      <c r="B2" s="64" t="s">
        <v>53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20" ht="20.100000000000001" customHeight="1" thickBot="1">
      <c r="B3" s="63" t="s">
        <v>52</v>
      </c>
      <c r="C3" s="62"/>
      <c r="D3" s="72" t="s">
        <v>51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3"/>
    </row>
    <row r="4" spans="2:20" ht="20.100000000000001" customHeight="1" thickTop="1">
      <c r="B4" s="58" t="s">
        <v>50</v>
      </c>
      <c r="C4" s="61"/>
      <c r="D4" s="74" t="s">
        <v>78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6"/>
      <c r="Q4" s="83" t="s">
        <v>48</v>
      </c>
      <c r="R4" s="84"/>
      <c r="S4" s="60"/>
      <c r="T4" s="59">
        <v>41244</v>
      </c>
    </row>
    <row r="5" spans="2:20" ht="20.100000000000001" customHeight="1">
      <c r="B5" s="58" t="s">
        <v>47</v>
      </c>
      <c r="C5" s="33"/>
      <c r="D5" s="80" t="s">
        <v>49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  <c r="Q5" s="85" t="s">
        <v>45</v>
      </c>
      <c r="R5" s="86"/>
      <c r="S5" s="57"/>
      <c r="T5" s="56" t="s">
        <v>44</v>
      </c>
    </row>
    <row r="6" spans="2:20" ht="20.100000000000001" customHeight="1" thickBot="1">
      <c r="B6" s="55" t="s">
        <v>43</v>
      </c>
      <c r="C6" s="54"/>
      <c r="D6" s="77" t="s">
        <v>42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  <c r="Q6" s="53"/>
      <c r="R6" s="52"/>
      <c r="S6" s="51" t="s">
        <v>41</v>
      </c>
      <c r="T6" s="50" t="s">
        <v>40</v>
      </c>
    </row>
    <row r="7" spans="2:20" ht="24.95" customHeight="1">
      <c r="B7" s="49"/>
      <c r="C7" s="48" t="s">
        <v>39</v>
      </c>
      <c r="D7" s="48" t="s">
        <v>38</v>
      </c>
      <c r="E7" s="65" t="s">
        <v>37</v>
      </c>
      <c r="F7" s="66"/>
      <c r="G7" s="66"/>
      <c r="H7" s="66"/>
      <c r="I7" s="66"/>
      <c r="J7" s="66"/>
      <c r="K7" s="66"/>
      <c r="L7" s="66"/>
      <c r="M7" s="67"/>
      <c r="N7" s="68" t="s">
        <v>36</v>
      </c>
      <c r="O7" s="69"/>
      <c r="P7" s="68" t="s">
        <v>35</v>
      </c>
      <c r="Q7" s="69"/>
      <c r="R7" s="68" t="s">
        <v>34</v>
      </c>
      <c r="S7" s="69"/>
      <c r="T7" s="47" t="s">
        <v>33</v>
      </c>
    </row>
    <row r="8" spans="2:20" ht="9.9499999999999993" customHeight="1" thickBot="1">
      <c r="B8" s="46"/>
      <c r="C8" s="45"/>
      <c r="D8" s="44"/>
      <c r="E8" s="43">
        <v>1</v>
      </c>
      <c r="F8" s="43"/>
      <c r="G8" s="43"/>
      <c r="H8" s="43">
        <v>2</v>
      </c>
      <c r="I8" s="43"/>
      <c r="J8" s="43"/>
      <c r="K8" s="43">
        <v>3</v>
      </c>
      <c r="L8" s="42"/>
      <c r="M8" s="41"/>
      <c r="N8" s="40"/>
      <c r="O8" s="39"/>
      <c r="P8" s="40"/>
      <c r="Q8" s="39"/>
      <c r="R8" s="40"/>
      <c r="S8" s="39"/>
      <c r="T8" s="38"/>
    </row>
    <row r="9" spans="2:20" ht="30" customHeight="1" thickTop="1">
      <c r="B9" s="34" t="s">
        <v>32</v>
      </c>
      <c r="C9" s="33" t="s">
        <v>80</v>
      </c>
      <c r="D9" s="37" t="s">
        <v>31</v>
      </c>
      <c r="E9" s="22">
        <v>15</v>
      </c>
      <c r="F9" s="36" t="s">
        <v>8</v>
      </c>
      <c r="G9" s="20">
        <v>21</v>
      </c>
      <c r="H9" s="22">
        <v>21</v>
      </c>
      <c r="I9" s="36" t="s">
        <v>8</v>
      </c>
      <c r="J9" s="20">
        <v>19</v>
      </c>
      <c r="K9" s="22">
        <v>18</v>
      </c>
      <c r="L9" s="36" t="s">
        <v>8</v>
      </c>
      <c r="M9" s="20">
        <v>21</v>
      </c>
      <c r="N9" s="25">
        <v>54</v>
      </c>
      <c r="O9" s="24">
        <f>G9+J9+M9</f>
        <v>61</v>
      </c>
      <c r="P9" s="23">
        <f t="shared" ref="P9:P16" si="0">IF(E9&gt;G9,1,0)+IF(H9&gt;J9,1,0)+IF(K9&gt;M9,1,0)</f>
        <v>1</v>
      </c>
      <c r="Q9" s="22">
        <f t="shared" ref="Q9:Q16" si="1">IF(E9&lt;G9,1,0)+IF(H9&lt;J9,1,0)+IF(K9&lt;M9,1,0)</f>
        <v>2</v>
      </c>
      <c r="R9" s="35">
        <f t="shared" ref="R9:S16" si="2">IF(P9=2,1,0)</f>
        <v>0</v>
      </c>
      <c r="S9" s="20">
        <f t="shared" si="2"/>
        <v>1</v>
      </c>
      <c r="T9" s="31"/>
    </row>
    <row r="10" spans="2:20" ht="30" customHeight="1">
      <c r="B10" s="34" t="s">
        <v>29</v>
      </c>
      <c r="C10" s="33" t="s">
        <v>88</v>
      </c>
      <c r="D10" s="33" t="s">
        <v>90</v>
      </c>
      <c r="E10" s="22">
        <v>21</v>
      </c>
      <c r="F10" s="22" t="s">
        <v>8</v>
      </c>
      <c r="G10" s="20">
        <v>15</v>
      </c>
      <c r="H10" s="22">
        <v>21</v>
      </c>
      <c r="I10" s="22" t="s">
        <v>8</v>
      </c>
      <c r="J10" s="20">
        <v>17</v>
      </c>
      <c r="K10" s="22"/>
      <c r="L10" s="22" t="s">
        <v>8</v>
      </c>
      <c r="M10" s="20"/>
      <c r="N10" s="25">
        <f t="shared" ref="N10:N17" si="3">E10+H10+K10</f>
        <v>42</v>
      </c>
      <c r="O10" s="24">
        <f>G10+J10+M10</f>
        <v>32</v>
      </c>
      <c r="P10" s="23">
        <f t="shared" si="0"/>
        <v>2</v>
      </c>
      <c r="Q10" s="22">
        <f t="shared" si="1"/>
        <v>0</v>
      </c>
      <c r="R10" s="32">
        <f t="shared" si="2"/>
        <v>1</v>
      </c>
      <c r="S10" s="20">
        <f t="shared" si="2"/>
        <v>0</v>
      </c>
      <c r="T10" s="31"/>
    </row>
    <row r="11" spans="2:20" ht="30" customHeight="1">
      <c r="B11" s="34" t="s">
        <v>26</v>
      </c>
      <c r="C11" s="33" t="s">
        <v>82</v>
      </c>
      <c r="D11" s="33" t="s">
        <v>25</v>
      </c>
      <c r="E11" s="22">
        <v>17</v>
      </c>
      <c r="F11" s="22" t="s">
        <v>8</v>
      </c>
      <c r="G11" s="20">
        <v>21</v>
      </c>
      <c r="H11" s="22">
        <v>16</v>
      </c>
      <c r="I11" s="22" t="s">
        <v>8</v>
      </c>
      <c r="J11" s="20">
        <v>21</v>
      </c>
      <c r="K11" s="22"/>
      <c r="L11" s="22" t="s">
        <v>8</v>
      </c>
      <c r="M11" s="20"/>
      <c r="N11" s="25">
        <f t="shared" si="3"/>
        <v>33</v>
      </c>
      <c r="O11" s="24">
        <v>42</v>
      </c>
      <c r="P11" s="23">
        <f t="shared" si="0"/>
        <v>0</v>
      </c>
      <c r="Q11" s="22">
        <f t="shared" si="1"/>
        <v>2</v>
      </c>
      <c r="R11" s="32">
        <f t="shared" si="2"/>
        <v>0</v>
      </c>
      <c r="S11" s="20">
        <f t="shared" si="2"/>
        <v>1</v>
      </c>
      <c r="T11" s="31"/>
    </row>
    <row r="12" spans="2:20" ht="30" customHeight="1">
      <c r="B12" s="34" t="s">
        <v>23</v>
      </c>
      <c r="C12" s="33" t="s">
        <v>83</v>
      </c>
      <c r="D12" s="33" t="s">
        <v>22</v>
      </c>
      <c r="E12" s="22">
        <v>18</v>
      </c>
      <c r="F12" s="22" t="s">
        <v>8</v>
      </c>
      <c r="G12" s="20">
        <v>21</v>
      </c>
      <c r="H12" s="22">
        <v>17</v>
      </c>
      <c r="I12" s="22" t="s">
        <v>8</v>
      </c>
      <c r="J12" s="20">
        <v>21</v>
      </c>
      <c r="K12" s="22"/>
      <c r="L12" s="22" t="s">
        <v>8</v>
      </c>
      <c r="M12" s="20"/>
      <c r="N12" s="25">
        <f t="shared" si="3"/>
        <v>35</v>
      </c>
      <c r="O12" s="24">
        <f>G12+J12+M12</f>
        <v>42</v>
      </c>
      <c r="P12" s="23">
        <f t="shared" si="0"/>
        <v>0</v>
      </c>
      <c r="Q12" s="22">
        <f t="shared" si="1"/>
        <v>2</v>
      </c>
      <c r="R12" s="32">
        <f t="shared" si="2"/>
        <v>0</v>
      </c>
      <c r="S12" s="20">
        <f t="shared" si="2"/>
        <v>1</v>
      </c>
      <c r="T12" s="31"/>
    </row>
    <row r="13" spans="2:20" ht="30" customHeight="1">
      <c r="B13" s="34" t="s">
        <v>20</v>
      </c>
      <c r="C13" s="33" t="s">
        <v>89</v>
      </c>
      <c r="D13" s="33" t="s">
        <v>19</v>
      </c>
      <c r="E13" s="22">
        <v>17</v>
      </c>
      <c r="F13" s="22" t="s">
        <v>8</v>
      </c>
      <c r="G13" s="20">
        <v>21</v>
      </c>
      <c r="H13" s="22">
        <v>15</v>
      </c>
      <c r="I13" s="22" t="s">
        <v>8</v>
      </c>
      <c r="J13" s="20">
        <v>21</v>
      </c>
      <c r="K13" s="22"/>
      <c r="L13" s="22" t="s">
        <v>8</v>
      </c>
      <c r="M13" s="20"/>
      <c r="N13" s="25">
        <f t="shared" si="3"/>
        <v>32</v>
      </c>
      <c r="O13" s="24">
        <f>G13+J13+M13</f>
        <v>42</v>
      </c>
      <c r="P13" s="23">
        <f t="shared" si="0"/>
        <v>0</v>
      </c>
      <c r="Q13" s="22">
        <f t="shared" si="1"/>
        <v>2</v>
      </c>
      <c r="R13" s="32">
        <f t="shared" si="2"/>
        <v>0</v>
      </c>
      <c r="S13" s="20">
        <f t="shared" si="2"/>
        <v>1</v>
      </c>
      <c r="T13" s="31"/>
    </row>
    <row r="14" spans="2:20" ht="30" customHeight="1">
      <c r="B14" s="34" t="s">
        <v>17</v>
      </c>
      <c r="C14" s="33" t="s">
        <v>85</v>
      </c>
      <c r="D14" s="33" t="s">
        <v>16</v>
      </c>
      <c r="E14" s="22">
        <v>12</v>
      </c>
      <c r="F14" s="22" t="s">
        <v>8</v>
      </c>
      <c r="G14" s="20">
        <v>21</v>
      </c>
      <c r="H14" s="22">
        <v>15</v>
      </c>
      <c r="I14" s="22" t="s">
        <v>8</v>
      </c>
      <c r="J14" s="20">
        <v>21</v>
      </c>
      <c r="K14" s="22"/>
      <c r="L14" s="22" t="s">
        <v>8</v>
      </c>
      <c r="M14" s="20"/>
      <c r="N14" s="25">
        <f t="shared" si="3"/>
        <v>27</v>
      </c>
      <c r="O14" s="24">
        <f>G14+J14+M14</f>
        <v>42</v>
      </c>
      <c r="P14" s="23">
        <f t="shared" si="0"/>
        <v>0</v>
      </c>
      <c r="Q14" s="22">
        <f t="shared" si="1"/>
        <v>2</v>
      </c>
      <c r="R14" s="32">
        <f t="shared" si="2"/>
        <v>0</v>
      </c>
      <c r="S14" s="20">
        <f t="shared" si="2"/>
        <v>1</v>
      </c>
      <c r="T14" s="31"/>
    </row>
    <row r="15" spans="2:20" ht="30" customHeight="1">
      <c r="B15" s="34" t="s">
        <v>14</v>
      </c>
      <c r="C15" s="33" t="s">
        <v>86</v>
      </c>
      <c r="D15" s="33" t="s">
        <v>91</v>
      </c>
      <c r="E15" s="22">
        <v>19</v>
      </c>
      <c r="F15" s="22" t="s">
        <v>8</v>
      </c>
      <c r="G15" s="20">
        <v>21</v>
      </c>
      <c r="H15" s="22">
        <v>14</v>
      </c>
      <c r="I15" s="22" t="s">
        <v>8</v>
      </c>
      <c r="J15" s="20">
        <v>21</v>
      </c>
      <c r="K15" s="22"/>
      <c r="L15" s="22" t="s">
        <v>8</v>
      </c>
      <c r="M15" s="20"/>
      <c r="N15" s="25">
        <f t="shared" si="3"/>
        <v>33</v>
      </c>
      <c r="O15" s="24">
        <f>G15+J15+M15</f>
        <v>42</v>
      </c>
      <c r="P15" s="23">
        <f t="shared" si="0"/>
        <v>0</v>
      </c>
      <c r="Q15" s="22">
        <f t="shared" si="1"/>
        <v>2</v>
      </c>
      <c r="R15" s="32">
        <f t="shared" si="2"/>
        <v>0</v>
      </c>
      <c r="S15" s="20">
        <f t="shared" si="2"/>
        <v>1</v>
      </c>
      <c r="T15" s="31"/>
    </row>
    <row r="16" spans="2:20" ht="30" customHeight="1" thickBot="1">
      <c r="B16" s="30" t="s">
        <v>11</v>
      </c>
      <c r="C16" s="29" t="s">
        <v>87</v>
      </c>
      <c r="D16" s="29" t="s">
        <v>10</v>
      </c>
      <c r="E16" s="28">
        <v>18</v>
      </c>
      <c r="F16" s="27" t="s">
        <v>8</v>
      </c>
      <c r="G16" s="26">
        <v>21</v>
      </c>
      <c r="H16" s="28">
        <v>9</v>
      </c>
      <c r="I16" s="27" t="s">
        <v>8</v>
      </c>
      <c r="J16" s="26">
        <v>21</v>
      </c>
      <c r="K16" s="28"/>
      <c r="L16" s="27" t="s">
        <v>8</v>
      </c>
      <c r="M16" s="26"/>
      <c r="N16" s="25">
        <f t="shared" si="3"/>
        <v>27</v>
      </c>
      <c r="O16" s="24">
        <f>G16+J16+M16</f>
        <v>42</v>
      </c>
      <c r="P16" s="23">
        <f t="shared" si="0"/>
        <v>0</v>
      </c>
      <c r="Q16" s="22">
        <f t="shared" si="1"/>
        <v>2</v>
      </c>
      <c r="R16" s="21">
        <f t="shared" si="2"/>
        <v>0</v>
      </c>
      <c r="S16" s="20">
        <f t="shared" si="2"/>
        <v>1</v>
      </c>
      <c r="T16" s="19"/>
    </row>
    <row r="17" spans="2:21" ht="35.1" customHeight="1" thickBot="1">
      <c r="B17" s="18" t="s">
        <v>7</v>
      </c>
      <c r="C17" s="70" t="str">
        <f>IF(R17&gt;S17,D4,IF(S17&gt;R17,D5,"remíza"))</f>
        <v>Hamr Praha C</v>
      </c>
      <c r="D17" s="70"/>
      <c r="E17" s="70"/>
      <c r="F17" s="70"/>
      <c r="G17" s="70"/>
      <c r="H17" s="70"/>
      <c r="I17" s="70"/>
      <c r="J17" s="70"/>
      <c r="K17" s="70"/>
      <c r="L17" s="70"/>
      <c r="M17" s="71"/>
      <c r="N17" s="16">
        <f t="shared" ref="N17:S17" si="4">SUM(N9:N16)</f>
        <v>283</v>
      </c>
      <c r="O17" s="15">
        <f t="shared" si="4"/>
        <v>345</v>
      </c>
      <c r="P17" s="16">
        <f t="shared" si="4"/>
        <v>3</v>
      </c>
      <c r="Q17" s="17">
        <f t="shared" si="4"/>
        <v>14</v>
      </c>
      <c r="R17" s="16">
        <f t="shared" si="4"/>
        <v>1</v>
      </c>
      <c r="S17" s="15">
        <f t="shared" si="4"/>
        <v>7</v>
      </c>
      <c r="T17" s="14"/>
    </row>
    <row r="18" spans="2:21" ht="15">
      <c r="B18" s="13" t="s">
        <v>6</v>
      </c>
      <c r="C18" s="7"/>
      <c r="D18" s="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1" t="s">
        <v>5</v>
      </c>
    </row>
    <row r="19" spans="2:21">
      <c r="B19" s="10" t="s">
        <v>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2:2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2:21" ht="20.100000000000001" customHeight="1">
      <c r="B21" s="9" t="s">
        <v>3</v>
      </c>
      <c r="C21" s="7" t="s">
        <v>2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2:21" ht="20.100000000000001" customHeight="1">
      <c r="B22" s="8"/>
      <c r="C22" s="7" t="s">
        <v>2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2:2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2:21">
      <c r="B24" s="6" t="s">
        <v>1</v>
      </c>
      <c r="C24" s="7"/>
      <c r="D24" s="5"/>
      <c r="E24" s="6" t="s">
        <v>0</v>
      </c>
      <c r="F24" s="6"/>
      <c r="G24" s="6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2"/>
    </row>
    <row r="25" spans="2:21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>
      <c r="B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mergeCells count="12">
    <mergeCell ref="D6:P6"/>
    <mergeCell ref="E7:M7"/>
    <mergeCell ref="N7:O7"/>
    <mergeCell ref="P7:Q7"/>
    <mergeCell ref="R7:S7"/>
    <mergeCell ref="C17:M1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3" header="0.39370078740157483" footer="0.39370078740157483"/>
  <pageSetup paperSize="9" scale="96" orientation="landscape" horizontalDpi="300" verticalDpi="300" r:id="rId1"/>
  <headerFooter alignWithMargins="0">
    <oddFooter>&amp;L&amp;"Tahoma,Kurzíva"&amp;8&amp;D&amp;R&amp;"Tahoma,Tučné"Český badmintonový svaz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9"/>
  <sheetViews>
    <sheetView zoomScaleNormal="100" workbookViewId="0">
      <selection activeCell="W13" sqref="W13"/>
    </sheetView>
  </sheetViews>
  <sheetFormatPr defaultRowHeight="12.75"/>
  <cols>
    <col min="1" max="1" width="1.42578125" style="1" customWidth="1"/>
    <col min="2" max="2" width="10.7109375" style="1" customWidth="1"/>
    <col min="3" max="4" width="32.7109375" style="1" customWidth="1"/>
    <col min="5" max="5" width="3.7109375" style="1" customWidth="1"/>
    <col min="6" max="6" width="0.85546875" style="1" customWidth="1"/>
    <col min="7" max="8" width="3.7109375" style="1" customWidth="1"/>
    <col min="9" max="9" width="0.85546875" style="1" customWidth="1"/>
    <col min="10" max="11" width="3.7109375" style="1" customWidth="1"/>
    <col min="12" max="12" width="0.85546875" style="1" customWidth="1"/>
    <col min="13" max="13" width="3.7109375" style="1" customWidth="1"/>
    <col min="14" max="19" width="5.7109375" style="1" customWidth="1"/>
    <col min="20" max="20" width="15" style="1" customWidth="1"/>
    <col min="21" max="21" width="2.28515625" style="1" customWidth="1"/>
    <col min="22" max="16384" width="9.140625" style="1"/>
  </cols>
  <sheetData>
    <row r="1" spans="2:20" ht="8.25" customHeight="1"/>
    <row r="2" spans="2:20" ht="27" thickBot="1">
      <c r="B2" s="64" t="s">
        <v>53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20" ht="20.100000000000001" customHeight="1" thickBot="1">
      <c r="B3" s="63" t="s">
        <v>52</v>
      </c>
      <c r="C3" s="62"/>
      <c r="D3" s="72" t="s">
        <v>51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3"/>
    </row>
    <row r="4" spans="2:20" ht="20.100000000000001" customHeight="1" thickTop="1">
      <c r="B4" s="58" t="s">
        <v>50</v>
      </c>
      <c r="C4" s="61"/>
      <c r="D4" s="74" t="s">
        <v>67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6"/>
      <c r="Q4" s="83" t="s">
        <v>48</v>
      </c>
      <c r="R4" s="84"/>
      <c r="S4" s="60"/>
      <c r="T4" s="59">
        <v>41244</v>
      </c>
    </row>
    <row r="5" spans="2:20" ht="20.100000000000001" customHeight="1">
      <c r="B5" s="58" t="s">
        <v>47</v>
      </c>
      <c r="C5" s="33"/>
      <c r="D5" s="80" t="s">
        <v>78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  <c r="Q5" s="85" t="s">
        <v>45</v>
      </c>
      <c r="R5" s="86"/>
      <c r="S5" s="57"/>
      <c r="T5" s="56" t="s">
        <v>44</v>
      </c>
    </row>
    <row r="6" spans="2:20" ht="20.100000000000001" customHeight="1" thickBot="1">
      <c r="B6" s="55" t="s">
        <v>43</v>
      </c>
      <c r="C6" s="54"/>
      <c r="D6" s="77" t="s">
        <v>42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  <c r="Q6" s="53"/>
      <c r="R6" s="52"/>
      <c r="S6" s="51" t="s">
        <v>41</v>
      </c>
      <c r="T6" s="50" t="s">
        <v>40</v>
      </c>
    </row>
    <row r="7" spans="2:20" ht="24.95" customHeight="1">
      <c r="B7" s="49"/>
      <c r="C7" s="48" t="s">
        <v>39</v>
      </c>
      <c r="D7" s="48" t="s">
        <v>38</v>
      </c>
      <c r="E7" s="65" t="s">
        <v>37</v>
      </c>
      <c r="F7" s="66"/>
      <c r="G7" s="66"/>
      <c r="H7" s="66"/>
      <c r="I7" s="66"/>
      <c r="J7" s="66"/>
      <c r="K7" s="66"/>
      <c r="L7" s="66"/>
      <c r="M7" s="67"/>
      <c r="N7" s="68" t="s">
        <v>36</v>
      </c>
      <c r="O7" s="69"/>
      <c r="P7" s="68" t="s">
        <v>35</v>
      </c>
      <c r="Q7" s="69"/>
      <c r="R7" s="68" t="s">
        <v>34</v>
      </c>
      <c r="S7" s="69"/>
      <c r="T7" s="47" t="s">
        <v>33</v>
      </c>
    </row>
    <row r="8" spans="2:20" ht="9.9499999999999993" customHeight="1" thickBot="1">
      <c r="B8" s="46"/>
      <c r="C8" s="45"/>
      <c r="D8" s="44"/>
      <c r="E8" s="43">
        <v>1</v>
      </c>
      <c r="F8" s="43"/>
      <c r="G8" s="43"/>
      <c r="H8" s="43">
        <v>2</v>
      </c>
      <c r="I8" s="43"/>
      <c r="J8" s="43"/>
      <c r="K8" s="43">
        <v>3</v>
      </c>
      <c r="L8" s="42"/>
      <c r="M8" s="41"/>
      <c r="N8" s="40"/>
      <c r="O8" s="39"/>
      <c r="P8" s="40"/>
      <c r="Q8" s="39"/>
      <c r="R8" s="40"/>
      <c r="S8" s="39"/>
      <c r="T8" s="38"/>
    </row>
    <row r="9" spans="2:20" ht="30" customHeight="1" thickTop="1">
      <c r="B9" s="34" t="s">
        <v>32</v>
      </c>
      <c r="C9" s="33" t="s">
        <v>68</v>
      </c>
      <c r="D9" s="37" t="s">
        <v>80</v>
      </c>
      <c r="E9" s="22">
        <v>21</v>
      </c>
      <c r="F9" s="36" t="s">
        <v>8</v>
      </c>
      <c r="G9" s="20">
        <v>6</v>
      </c>
      <c r="H9" s="22">
        <v>21</v>
      </c>
      <c r="I9" s="36" t="s">
        <v>8</v>
      </c>
      <c r="J9" s="20">
        <v>7</v>
      </c>
      <c r="K9" s="22"/>
      <c r="L9" s="36" t="s">
        <v>8</v>
      </c>
      <c r="M9" s="20"/>
      <c r="N9" s="25">
        <v>42</v>
      </c>
      <c r="O9" s="24">
        <f>G9+J9+M9</f>
        <v>13</v>
      </c>
      <c r="P9" s="23">
        <f t="shared" ref="P9:P16" si="0">IF(E9&gt;G9,1,0)+IF(H9&gt;J9,1,0)+IF(K9&gt;M9,1,0)</f>
        <v>2</v>
      </c>
      <c r="Q9" s="22">
        <f t="shared" ref="Q9:Q16" si="1">IF(E9&lt;G9,1,0)+IF(H9&lt;J9,1,0)+IF(K9&lt;M9,1,0)</f>
        <v>0</v>
      </c>
      <c r="R9" s="35">
        <f t="shared" ref="R9:S16" si="2">IF(P9=2,1,0)</f>
        <v>1</v>
      </c>
      <c r="S9" s="20">
        <f t="shared" si="2"/>
        <v>0</v>
      </c>
      <c r="T9" s="31"/>
    </row>
    <row r="10" spans="2:20" ht="30" customHeight="1">
      <c r="B10" s="34" t="s">
        <v>29</v>
      </c>
      <c r="C10" s="33" t="s">
        <v>69</v>
      </c>
      <c r="D10" s="33" t="s">
        <v>81</v>
      </c>
      <c r="E10" s="22">
        <v>8</v>
      </c>
      <c r="F10" s="22" t="s">
        <v>8</v>
      </c>
      <c r="G10" s="20">
        <v>21</v>
      </c>
      <c r="H10" s="22">
        <v>13</v>
      </c>
      <c r="I10" s="22" t="s">
        <v>8</v>
      </c>
      <c r="J10" s="20">
        <v>21</v>
      </c>
      <c r="K10" s="22"/>
      <c r="L10" s="22" t="s">
        <v>8</v>
      </c>
      <c r="M10" s="20"/>
      <c r="N10" s="25">
        <f t="shared" ref="N10:N17" si="3">E10+H10+K10</f>
        <v>21</v>
      </c>
      <c r="O10" s="24">
        <f>G10+J10+M10</f>
        <v>42</v>
      </c>
      <c r="P10" s="23">
        <f t="shared" si="0"/>
        <v>0</v>
      </c>
      <c r="Q10" s="22">
        <f t="shared" si="1"/>
        <v>2</v>
      </c>
      <c r="R10" s="32">
        <f t="shared" si="2"/>
        <v>0</v>
      </c>
      <c r="S10" s="20">
        <f t="shared" si="2"/>
        <v>1</v>
      </c>
      <c r="T10" s="31"/>
    </row>
    <row r="11" spans="2:20" ht="30" customHeight="1">
      <c r="B11" s="34" t="s">
        <v>26</v>
      </c>
      <c r="C11" s="33" t="s">
        <v>70</v>
      </c>
      <c r="D11" s="33" t="s">
        <v>82</v>
      </c>
      <c r="E11" s="22">
        <v>19</v>
      </c>
      <c r="F11" s="22" t="s">
        <v>8</v>
      </c>
      <c r="G11" s="20">
        <v>21</v>
      </c>
      <c r="H11" s="22">
        <v>17</v>
      </c>
      <c r="I11" s="22" t="s">
        <v>8</v>
      </c>
      <c r="J11" s="20">
        <v>21</v>
      </c>
      <c r="K11" s="22"/>
      <c r="L11" s="22" t="s">
        <v>8</v>
      </c>
      <c r="M11" s="20"/>
      <c r="N11" s="25">
        <f t="shared" si="3"/>
        <v>36</v>
      </c>
      <c r="O11" s="24">
        <v>42</v>
      </c>
      <c r="P11" s="23">
        <f t="shared" si="0"/>
        <v>0</v>
      </c>
      <c r="Q11" s="22">
        <f t="shared" si="1"/>
        <v>2</v>
      </c>
      <c r="R11" s="32">
        <f t="shared" si="2"/>
        <v>0</v>
      </c>
      <c r="S11" s="20">
        <f t="shared" si="2"/>
        <v>1</v>
      </c>
      <c r="T11" s="31"/>
    </row>
    <row r="12" spans="2:20" ht="30" customHeight="1">
      <c r="B12" s="34" t="s">
        <v>23</v>
      </c>
      <c r="C12" s="33" t="s">
        <v>79</v>
      </c>
      <c r="D12" s="33" t="s">
        <v>83</v>
      </c>
      <c r="E12" s="22">
        <v>21</v>
      </c>
      <c r="F12" s="22" t="s">
        <v>8</v>
      </c>
      <c r="G12" s="20">
        <v>12</v>
      </c>
      <c r="H12" s="22">
        <v>21</v>
      </c>
      <c r="I12" s="22" t="s">
        <v>8</v>
      </c>
      <c r="J12" s="20">
        <v>16</v>
      </c>
      <c r="K12" s="22"/>
      <c r="L12" s="22" t="s">
        <v>8</v>
      </c>
      <c r="M12" s="20"/>
      <c r="N12" s="25">
        <f t="shared" si="3"/>
        <v>42</v>
      </c>
      <c r="O12" s="24">
        <f>G12+J12+M12</f>
        <v>28</v>
      </c>
      <c r="P12" s="23">
        <f t="shared" si="0"/>
        <v>2</v>
      </c>
      <c r="Q12" s="22">
        <f t="shared" si="1"/>
        <v>0</v>
      </c>
      <c r="R12" s="32">
        <f t="shared" si="2"/>
        <v>1</v>
      </c>
      <c r="S12" s="20">
        <f t="shared" si="2"/>
        <v>0</v>
      </c>
      <c r="T12" s="31"/>
    </row>
    <row r="13" spans="2:20" ht="30" customHeight="1">
      <c r="B13" s="34" t="s">
        <v>20</v>
      </c>
      <c r="C13" s="33" t="s">
        <v>72</v>
      </c>
      <c r="D13" s="33" t="s">
        <v>84</v>
      </c>
      <c r="E13" s="22">
        <v>14</v>
      </c>
      <c r="F13" s="22" t="s">
        <v>8</v>
      </c>
      <c r="G13" s="20">
        <v>21</v>
      </c>
      <c r="H13" s="22">
        <v>21</v>
      </c>
      <c r="I13" s="22" t="s">
        <v>8</v>
      </c>
      <c r="J13" s="20">
        <v>19</v>
      </c>
      <c r="K13" s="22">
        <v>21</v>
      </c>
      <c r="L13" s="22" t="s">
        <v>8</v>
      </c>
      <c r="M13" s="20">
        <v>15</v>
      </c>
      <c r="N13" s="25">
        <f t="shared" si="3"/>
        <v>56</v>
      </c>
      <c r="O13" s="24">
        <f>G13+J13+M13</f>
        <v>55</v>
      </c>
      <c r="P13" s="23">
        <f t="shared" si="0"/>
        <v>2</v>
      </c>
      <c r="Q13" s="22">
        <f t="shared" si="1"/>
        <v>1</v>
      </c>
      <c r="R13" s="32">
        <f t="shared" si="2"/>
        <v>1</v>
      </c>
      <c r="S13" s="20">
        <f t="shared" si="2"/>
        <v>0</v>
      </c>
      <c r="T13" s="31"/>
    </row>
    <row r="14" spans="2:20" ht="30" customHeight="1">
      <c r="B14" s="34" t="s">
        <v>17</v>
      </c>
      <c r="C14" s="33" t="s">
        <v>73</v>
      </c>
      <c r="D14" s="33" t="s">
        <v>85</v>
      </c>
      <c r="E14" s="22">
        <v>21</v>
      </c>
      <c r="F14" s="22" t="s">
        <v>8</v>
      </c>
      <c r="G14" s="20">
        <v>12</v>
      </c>
      <c r="H14" s="22">
        <v>21</v>
      </c>
      <c r="I14" s="22" t="s">
        <v>8</v>
      </c>
      <c r="J14" s="20">
        <v>11</v>
      </c>
      <c r="K14" s="22"/>
      <c r="L14" s="22" t="s">
        <v>8</v>
      </c>
      <c r="M14" s="20"/>
      <c r="N14" s="25">
        <f t="shared" si="3"/>
        <v>42</v>
      </c>
      <c r="O14" s="24">
        <f>G14+J14+M14</f>
        <v>23</v>
      </c>
      <c r="P14" s="23">
        <f t="shared" si="0"/>
        <v>2</v>
      </c>
      <c r="Q14" s="22">
        <f t="shared" si="1"/>
        <v>0</v>
      </c>
      <c r="R14" s="32">
        <f t="shared" si="2"/>
        <v>1</v>
      </c>
      <c r="S14" s="20">
        <f t="shared" si="2"/>
        <v>0</v>
      </c>
      <c r="T14" s="31"/>
    </row>
    <row r="15" spans="2:20" ht="30" customHeight="1">
      <c r="B15" s="34" t="s">
        <v>14</v>
      </c>
      <c r="C15" s="33" t="s">
        <v>74</v>
      </c>
      <c r="D15" s="33" t="s">
        <v>86</v>
      </c>
      <c r="E15" s="22">
        <v>0</v>
      </c>
      <c r="F15" s="22" t="s">
        <v>8</v>
      </c>
      <c r="G15" s="20">
        <v>21</v>
      </c>
      <c r="H15" s="22">
        <v>0</v>
      </c>
      <c r="I15" s="22" t="s">
        <v>8</v>
      </c>
      <c r="J15" s="20">
        <v>21</v>
      </c>
      <c r="K15" s="22"/>
      <c r="L15" s="22" t="s">
        <v>8</v>
      </c>
      <c r="M15" s="20"/>
      <c r="N15" s="25">
        <f t="shared" si="3"/>
        <v>0</v>
      </c>
      <c r="O15" s="24">
        <f>G15+J15+M15</f>
        <v>42</v>
      </c>
      <c r="P15" s="23">
        <f t="shared" si="0"/>
        <v>0</v>
      </c>
      <c r="Q15" s="22">
        <f t="shared" si="1"/>
        <v>2</v>
      </c>
      <c r="R15" s="32">
        <f t="shared" si="2"/>
        <v>0</v>
      </c>
      <c r="S15" s="20">
        <f t="shared" si="2"/>
        <v>1</v>
      </c>
      <c r="T15" s="31"/>
    </row>
    <row r="16" spans="2:20" ht="30" customHeight="1" thickBot="1">
      <c r="B16" s="30" t="s">
        <v>11</v>
      </c>
      <c r="C16" s="29" t="s">
        <v>75</v>
      </c>
      <c r="D16" s="29" t="s">
        <v>87</v>
      </c>
      <c r="E16" s="28">
        <v>21</v>
      </c>
      <c r="F16" s="27" t="s">
        <v>8</v>
      </c>
      <c r="G16" s="26">
        <v>16</v>
      </c>
      <c r="H16" s="28">
        <v>21</v>
      </c>
      <c r="I16" s="27" t="s">
        <v>8</v>
      </c>
      <c r="J16" s="26">
        <v>18</v>
      </c>
      <c r="K16" s="28"/>
      <c r="L16" s="27" t="s">
        <v>8</v>
      </c>
      <c r="M16" s="26"/>
      <c r="N16" s="25">
        <f t="shared" si="3"/>
        <v>42</v>
      </c>
      <c r="O16" s="24">
        <f>G16+J16+M16</f>
        <v>34</v>
      </c>
      <c r="P16" s="23">
        <f t="shared" si="0"/>
        <v>2</v>
      </c>
      <c r="Q16" s="22">
        <f t="shared" si="1"/>
        <v>0</v>
      </c>
      <c r="R16" s="21">
        <f t="shared" si="2"/>
        <v>1</v>
      </c>
      <c r="S16" s="20">
        <f t="shared" si="2"/>
        <v>0</v>
      </c>
      <c r="T16" s="19"/>
    </row>
    <row r="17" spans="2:21" ht="35.1" customHeight="1" thickBot="1">
      <c r="B17" s="18" t="s">
        <v>7</v>
      </c>
      <c r="C17" s="70" t="str">
        <f>IF(R17&gt;S17,D4,IF(S17&gt;R17,D5,"remíza"))</f>
        <v>So Králův Dvůr</v>
      </c>
      <c r="D17" s="70"/>
      <c r="E17" s="70"/>
      <c r="F17" s="70"/>
      <c r="G17" s="70"/>
      <c r="H17" s="70"/>
      <c r="I17" s="70"/>
      <c r="J17" s="70"/>
      <c r="K17" s="70"/>
      <c r="L17" s="70"/>
      <c r="M17" s="71"/>
      <c r="N17" s="16">
        <f t="shared" ref="N17:S17" si="4">SUM(N9:N16)</f>
        <v>281</v>
      </c>
      <c r="O17" s="15">
        <f t="shared" si="4"/>
        <v>279</v>
      </c>
      <c r="P17" s="16">
        <f t="shared" si="4"/>
        <v>10</v>
      </c>
      <c r="Q17" s="17">
        <f t="shared" si="4"/>
        <v>7</v>
      </c>
      <c r="R17" s="16">
        <f t="shared" si="4"/>
        <v>5</v>
      </c>
      <c r="S17" s="15">
        <f t="shared" si="4"/>
        <v>3</v>
      </c>
      <c r="T17" s="14"/>
    </row>
    <row r="18" spans="2:21" ht="15">
      <c r="B18" s="13" t="s">
        <v>6</v>
      </c>
      <c r="C18" s="7"/>
      <c r="D18" s="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1" t="s">
        <v>5</v>
      </c>
    </row>
    <row r="19" spans="2:21">
      <c r="B19" s="10" t="s">
        <v>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2:2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2:21" ht="20.100000000000001" customHeight="1">
      <c r="B21" s="9" t="s">
        <v>3</v>
      </c>
      <c r="C21" s="7" t="s">
        <v>2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2:21" ht="20.100000000000001" customHeight="1">
      <c r="B22" s="8"/>
      <c r="C22" s="7" t="s">
        <v>2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2:2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2:21">
      <c r="B24" s="6" t="s">
        <v>1</v>
      </c>
      <c r="C24" s="7"/>
      <c r="D24" s="5"/>
      <c r="E24" s="6" t="s">
        <v>0</v>
      </c>
      <c r="F24" s="6"/>
      <c r="G24" s="6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2"/>
    </row>
    <row r="25" spans="2:21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>
      <c r="B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mergeCells count="12">
    <mergeCell ref="D6:P6"/>
    <mergeCell ref="E7:M7"/>
    <mergeCell ref="N7:O7"/>
    <mergeCell ref="P7:Q7"/>
    <mergeCell ref="R7:S7"/>
    <mergeCell ref="C17:M1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3" header="0.39370078740157483" footer="0.39370078740157483"/>
  <pageSetup paperSize="9" scale="96" orientation="landscape" horizontalDpi="300" verticalDpi="300" r:id="rId1"/>
  <headerFooter alignWithMargins="0">
    <oddFooter>&amp;L&amp;"Tahoma,Kurzíva"&amp;8&amp;D&amp;R&amp;"Tahoma,Tučné"Český badmintonový svaz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9"/>
  <sheetViews>
    <sheetView zoomScaleNormal="100" workbookViewId="0">
      <selection activeCell="K18" sqref="K18"/>
    </sheetView>
  </sheetViews>
  <sheetFormatPr defaultRowHeight="12.75"/>
  <cols>
    <col min="1" max="1" width="1.42578125" style="1" customWidth="1"/>
    <col min="2" max="2" width="10.7109375" style="1" customWidth="1"/>
    <col min="3" max="4" width="32.7109375" style="1" customWidth="1"/>
    <col min="5" max="5" width="3.7109375" style="1" customWidth="1"/>
    <col min="6" max="6" width="0.85546875" style="1" customWidth="1"/>
    <col min="7" max="8" width="3.7109375" style="1" customWidth="1"/>
    <col min="9" max="9" width="0.85546875" style="1" customWidth="1"/>
    <col min="10" max="11" width="3.7109375" style="1" customWidth="1"/>
    <col min="12" max="12" width="0.85546875" style="1" customWidth="1"/>
    <col min="13" max="13" width="3.7109375" style="1" customWidth="1"/>
    <col min="14" max="19" width="5.7109375" style="1" customWidth="1"/>
    <col min="20" max="20" width="15" style="1" customWidth="1"/>
    <col min="21" max="21" width="2.28515625" style="1" customWidth="1"/>
    <col min="22" max="16384" width="9.140625" style="1"/>
  </cols>
  <sheetData>
    <row r="1" spans="2:20" ht="8.25" customHeight="1"/>
    <row r="2" spans="2:20" ht="27" thickBot="1">
      <c r="B2" s="64" t="s">
        <v>53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20" ht="20.100000000000001" customHeight="1" thickBot="1">
      <c r="B3" s="63" t="s">
        <v>52</v>
      </c>
      <c r="C3" s="62"/>
      <c r="D3" s="72" t="s">
        <v>51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3"/>
    </row>
    <row r="4" spans="2:20" ht="20.100000000000001" customHeight="1" thickTop="1">
      <c r="B4" s="58" t="s">
        <v>50</v>
      </c>
      <c r="C4" s="61"/>
      <c r="D4" s="74" t="s">
        <v>67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6"/>
      <c r="Q4" s="83" t="s">
        <v>48</v>
      </c>
      <c r="R4" s="84"/>
      <c r="S4" s="60"/>
      <c r="T4" s="59">
        <v>41244</v>
      </c>
    </row>
    <row r="5" spans="2:20" ht="20.100000000000001" customHeight="1">
      <c r="B5" s="58" t="s">
        <v>47</v>
      </c>
      <c r="C5" s="33"/>
      <c r="D5" s="80" t="s">
        <v>66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  <c r="Q5" s="85" t="s">
        <v>45</v>
      </c>
      <c r="R5" s="86"/>
      <c r="S5" s="57"/>
      <c r="T5" s="56" t="s">
        <v>44</v>
      </c>
    </row>
    <row r="6" spans="2:20" ht="20.100000000000001" customHeight="1" thickBot="1">
      <c r="B6" s="55" t="s">
        <v>43</v>
      </c>
      <c r="C6" s="54"/>
      <c r="D6" s="77" t="s">
        <v>42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  <c r="Q6" s="53"/>
      <c r="R6" s="52"/>
      <c r="S6" s="51" t="s">
        <v>41</v>
      </c>
      <c r="T6" s="50" t="s">
        <v>40</v>
      </c>
    </row>
    <row r="7" spans="2:20" ht="24.95" customHeight="1">
      <c r="B7" s="49"/>
      <c r="C7" s="48" t="s">
        <v>39</v>
      </c>
      <c r="D7" s="48" t="s">
        <v>38</v>
      </c>
      <c r="E7" s="65" t="s">
        <v>37</v>
      </c>
      <c r="F7" s="66"/>
      <c r="G7" s="66"/>
      <c r="H7" s="66"/>
      <c r="I7" s="66"/>
      <c r="J7" s="66"/>
      <c r="K7" s="66"/>
      <c r="L7" s="66"/>
      <c r="M7" s="67"/>
      <c r="N7" s="68" t="s">
        <v>36</v>
      </c>
      <c r="O7" s="69"/>
      <c r="P7" s="68" t="s">
        <v>35</v>
      </c>
      <c r="Q7" s="69"/>
      <c r="R7" s="68" t="s">
        <v>34</v>
      </c>
      <c r="S7" s="69"/>
      <c r="T7" s="47" t="s">
        <v>33</v>
      </c>
    </row>
    <row r="8" spans="2:20" ht="9.9499999999999993" customHeight="1" thickBot="1">
      <c r="B8" s="46"/>
      <c r="C8" s="45"/>
      <c r="D8" s="44"/>
      <c r="E8" s="43">
        <v>1</v>
      </c>
      <c r="F8" s="43"/>
      <c r="G8" s="43"/>
      <c r="H8" s="43">
        <v>2</v>
      </c>
      <c r="I8" s="43"/>
      <c r="J8" s="43"/>
      <c r="K8" s="43">
        <v>3</v>
      </c>
      <c r="L8" s="42"/>
      <c r="M8" s="41"/>
      <c r="N8" s="40"/>
      <c r="O8" s="39"/>
      <c r="P8" s="40"/>
      <c r="Q8" s="39"/>
      <c r="R8" s="40"/>
      <c r="S8" s="39"/>
      <c r="T8" s="38"/>
    </row>
    <row r="9" spans="2:20" ht="30" customHeight="1" thickTop="1">
      <c r="B9" s="34" t="s">
        <v>32</v>
      </c>
      <c r="C9" s="33" t="s">
        <v>68</v>
      </c>
      <c r="D9" s="37" t="s">
        <v>64</v>
      </c>
      <c r="E9" s="22">
        <v>21</v>
      </c>
      <c r="F9" s="36" t="s">
        <v>8</v>
      </c>
      <c r="G9" s="20">
        <v>15</v>
      </c>
      <c r="H9" s="22">
        <v>21</v>
      </c>
      <c r="I9" s="36" t="s">
        <v>8</v>
      </c>
      <c r="J9" s="20">
        <v>15</v>
      </c>
      <c r="K9" s="22"/>
      <c r="L9" s="36" t="s">
        <v>8</v>
      </c>
      <c r="M9" s="20"/>
      <c r="N9" s="25">
        <v>42</v>
      </c>
      <c r="O9" s="24">
        <f>G9+J9+M9</f>
        <v>30</v>
      </c>
      <c r="P9" s="23">
        <f t="shared" ref="P9:P16" si="0">IF(E9&gt;G9,1,0)+IF(H9&gt;J9,1,0)+IF(K9&gt;M9,1,0)</f>
        <v>2</v>
      </c>
      <c r="Q9" s="22">
        <f t="shared" ref="Q9:Q16" si="1">IF(E9&lt;G9,1,0)+IF(H9&lt;J9,1,0)+IF(K9&lt;M9,1,0)</f>
        <v>0</v>
      </c>
      <c r="R9" s="35">
        <f t="shared" ref="R9:S16" si="2">IF(P9=2,1,0)</f>
        <v>1</v>
      </c>
      <c r="S9" s="20">
        <f t="shared" si="2"/>
        <v>0</v>
      </c>
      <c r="T9" s="31"/>
    </row>
    <row r="10" spans="2:20" ht="30" customHeight="1">
      <c r="B10" s="34" t="s">
        <v>29</v>
      </c>
      <c r="C10" s="33" t="s">
        <v>69</v>
      </c>
      <c r="D10" s="33" t="s">
        <v>63</v>
      </c>
      <c r="E10" s="22">
        <v>12</v>
      </c>
      <c r="F10" s="22" t="s">
        <v>8</v>
      </c>
      <c r="G10" s="20">
        <v>21</v>
      </c>
      <c r="H10" s="22">
        <v>11</v>
      </c>
      <c r="I10" s="22" t="s">
        <v>8</v>
      </c>
      <c r="J10" s="20">
        <v>21</v>
      </c>
      <c r="K10" s="22"/>
      <c r="L10" s="22" t="s">
        <v>8</v>
      </c>
      <c r="M10" s="20"/>
      <c r="N10" s="25">
        <f t="shared" ref="N9:N16" si="3">E10+H10+K10</f>
        <v>23</v>
      </c>
      <c r="O10" s="24">
        <f>G10+J10+M10</f>
        <v>42</v>
      </c>
      <c r="P10" s="23">
        <f t="shared" si="0"/>
        <v>0</v>
      </c>
      <c r="Q10" s="22">
        <f t="shared" si="1"/>
        <v>2</v>
      </c>
      <c r="R10" s="32">
        <f t="shared" si="2"/>
        <v>0</v>
      </c>
      <c r="S10" s="20">
        <f t="shared" si="2"/>
        <v>1</v>
      </c>
      <c r="T10" s="31"/>
    </row>
    <row r="11" spans="2:20" ht="30" customHeight="1">
      <c r="B11" s="34" t="s">
        <v>26</v>
      </c>
      <c r="C11" s="33" t="s">
        <v>70</v>
      </c>
      <c r="D11" s="33" t="s">
        <v>62</v>
      </c>
      <c r="E11" s="22">
        <v>21</v>
      </c>
      <c r="F11" s="22" t="s">
        <v>8</v>
      </c>
      <c r="G11" s="20">
        <v>18</v>
      </c>
      <c r="H11" s="22">
        <v>21</v>
      </c>
      <c r="I11" s="22" t="s">
        <v>8</v>
      </c>
      <c r="J11" s="20">
        <v>15</v>
      </c>
      <c r="K11" s="22"/>
      <c r="L11" s="22" t="s">
        <v>8</v>
      </c>
      <c r="M11" s="20"/>
      <c r="N11" s="25">
        <f t="shared" si="3"/>
        <v>42</v>
      </c>
      <c r="O11" s="24">
        <v>33</v>
      </c>
      <c r="P11" s="23">
        <f t="shared" si="0"/>
        <v>2</v>
      </c>
      <c r="Q11" s="22">
        <f t="shared" si="1"/>
        <v>0</v>
      </c>
      <c r="R11" s="32">
        <f t="shared" si="2"/>
        <v>1</v>
      </c>
      <c r="S11" s="20">
        <f t="shared" si="2"/>
        <v>0</v>
      </c>
      <c r="T11" s="31"/>
    </row>
    <row r="12" spans="2:20" ht="30" customHeight="1">
      <c r="B12" s="34" t="s">
        <v>23</v>
      </c>
      <c r="C12" s="33" t="s">
        <v>71</v>
      </c>
      <c r="D12" s="33" t="s">
        <v>60</v>
      </c>
      <c r="E12" s="22">
        <v>21</v>
      </c>
      <c r="F12" s="22" t="s">
        <v>8</v>
      </c>
      <c r="G12" s="20">
        <v>18</v>
      </c>
      <c r="H12" s="22">
        <v>21</v>
      </c>
      <c r="I12" s="22" t="s">
        <v>8</v>
      </c>
      <c r="J12" s="20">
        <v>17</v>
      </c>
      <c r="K12" s="22"/>
      <c r="L12" s="22" t="s">
        <v>8</v>
      </c>
      <c r="M12" s="20"/>
      <c r="N12" s="25">
        <f t="shared" si="3"/>
        <v>42</v>
      </c>
      <c r="O12" s="24">
        <f>G12+J12+M12</f>
        <v>35</v>
      </c>
      <c r="P12" s="23">
        <f t="shared" si="0"/>
        <v>2</v>
      </c>
      <c r="Q12" s="22">
        <f t="shared" si="1"/>
        <v>0</v>
      </c>
      <c r="R12" s="32">
        <f t="shared" si="2"/>
        <v>1</v>
      </c>
      <c r="S12" s="20">
        <f t="shared" si="2"/>
        <v>0</v>
      </c>
      <c r="T12" s="31"/>
    </row>
    <row r="13" spans="2:20" ht="30" customHeight="1">
      <c r="B13" s="34" t="s">
        <v>20</v>
      </c>
      <c r="C13" s="33" t="s">
        <v>72</v>
      </c>
      <c r="D13" s="33" t="s">
        <v>76</v>
      </c>
      <c r="E13" s="22">
        <v>23</v>
      </c>
      <c r="F13" s="22" t="s">
        <v>8</v>
      </c>
      <c r="G13" s="20">
        <v>25</v>
      </c>
      <c r="H13" s="22">
        <v>21</v>
      </c>
      <c r="I13" s="22" t="s">
        <v>8</v>
      </c>
      <c r="J13" s="20">
        <v>15</v>
      </c>
      <c r="K13" s="22">
        <v>21</v>
      </c>
      <c r="L13" s="22" t="s">
        <v>8</v>
      </c>
      <c r="M13" s="20">
        <v>23</v>
      </c>
      <c r="N13" s="25">
        <f t="shared" si="3"/>
        <v>65</v>
      </c>
      <c r="O13" s="24">
        <f>G13+J13+M13</f>
        <v>63</v>
      </c>
      <c r="P13" s="23">
        <f t="shared" si="0"/>
        <v>1</v>
      </c>
      <c r="Q13" s="22">
        <f t="shared" si="1"/>
        <v>2</v>
      </c>
      <c r="R13" s="32">
        <f t="shared" si="2"/>
        <v>0</v>
      </c>
      <c r="S13" s="20">
        <f t="shared" si="2"/>
        <v>1</v>
      </c>
      <c r="T13" s="31"/>
    </row>
    <row r="14" spans="2:20" ht="30" customHeight="1">
      <c r="B14" s="34" t="s">
        <v>17</v>
      </c>
      <c r="C14" s="33" t="s">
        <v>73</v>
      </c>
      <c r="D14" s="33" t="s">
        <v>74</v>
      </c>
      <c r="E14" s="22">
        <v>21</v>
      </c>
      <c r="F14" s="22" t="s">
        <v>8</v>
      </c>
      <c r="G14" s="20">
        <v>0</v>
      </c>
      <c r="H14" s="22">
        <v>21</v>
      </c>
      <c r="I14" s="22" t="s">
        <v>8</v>
      </c>
      <c r="J14" s="20">
        <v>0</v>
      </c>
      <c r="K14" s="22"/>
      <c r="L14" s="22" t="s">
        <v>8</v>
      </c>
      <c r="M14" s="20"/>
      <c r="N14" s="25">
        <f t="shared" si="3"/>
        <v>42</v>
      </c>
      <c r="O14" s="24">
        <f>G14+J14+M14</f>
        <v>0</v>
      </c>
      <c r="P14" s="23">
        <f t="shared" si="0"/>
        <v>2</v>
      </c>
      <c r="Q14" s="22">
        <f t="shared" si="1"/>
        <v>0</v>
      </c>
      <c r="R14" s="32">
        <f t="shared" si="2"/>
        <v>1</v>
      </c>
      <c r="S14" s="20">
        <f t="shared" si="2"/>
        <v>0</v>
      </c>
      <c r="T14" s="31"/>
    </row>
    <row r="15" spans="2:20" ht="30" customHeight="1">
      <c r="B15" s="34" t="s">
        <v>14</v>
      </c>
      <c r="C15" s="33" t="s">
        <v>74</v>
      </c>
      <c r="D15" s="33" t="s">
        <v>77</v>
      </c>
      <c r="E15" s="22">
        <v>0</v>
      </c>
      <c r="F15" s="22" t="s">
        <v>8</v>
      </c>
      <c r="G15" s="20">
        <v>21</v>
      </c>
      <c r="H15" s="22">
        <v>0</v>
      </c>
      <c r="I15" s="22" t="s">
        <v>8</v>
      </c>
      <c r="J15" s="20">
        <v>21</v>
      </c>
      <c r="K15" s="22"/>
      <c r="L15" s="22" t="s">
        <v>8</v>
      </c>
      <c r="M15" s="20"/>
      <c r="N15" s="25">
        <f t="shared" si="3"/>
        <v>0</v>
      </c>
      <c r="O15" s="24">
        <f>G15+J15+M15</f>
        <v>42</v>
      </c>
      <c r="P15" s="23">
        <f t="shared" si="0"/>
        <v>0</v>
      </c>
      <c r="Q15" s="22">
        <f t="shared" si="1"/>
        <v>2</v>
      </c>
      <c r="R15" s="32">
        <f t="shared" si="2"/>
        <v>0</v>
      </c>
      <c r="S15" s="20">
        <f t="shared" si="2"/>
        <v>1</v>
      </c>
      <c r="T15" s="31"/>
    </row>
    <row r="16" spans="2:20" ht="30" customHeight="1" thickBot="1">
      <c r="B16" s="30" t="s">
        <v>11</v>
      </c>
      <c r="C16" s="29" t="s">
        <v>75</v>
      </c>
      <c r="D16" s="29" t="s">
        <v>55</v>
      </c>
      <c r="E16" s="28">
        <v>21</v>
      </c>
      <c r="F16" s="27" t="s">
        <v>8</v>
      </c>
      <c r="G16" s="26">
        <v>18</v>
      </c>
      <c r="H16" s="28">
        <v>16</v>
      </c>
      <c r="I16" s="27" t="s">
        <v>8</v>
      </c>
      <c r="J16" s="26">
        <v>21</v>
      </c>
      <c r="K16" s="28">
        <v>18</v>
      </c>
      <c r="L16" s="27" t="s">
        <v>8</v>
      </c>
      <c r="M16" s="26">
        <v>21</v>
      </c>
      <c r="N16" s="25">
        <f t="shared" si="3"/>
        <v>55</v>
      </c>
      <c r="O16" s="24">
        <f>G16+J16+M16</f>
        <v>60</v>
      </c>
      <c r="P16" s="23">
        <f t="shared" si="0"/>
        <v>1</v>
      </c>
      <c r="Q16" s="22">
        <f t="shared" si="1"/>
        <v>2</v>
      </c>
      <c r="R16" s="21">
        <f t="shared" si="2"/>
        <v>0</v>
      </c>
      <c r="S16" s="20">
        <f t="shared" si="2"/>
        <v>1</v>
      </c>
      <c r="T16" s="19"/>
    </row>
    <row r="17" spans="2:21" ht="35.1" customHeight="1" thickBot="1">
      <c r="B17" s="18" t="s">
        <v>7</v>
      </c>
      <c r="C17" s="70" t="str">
        <f>IF(R17&gt;S17,D4,IF(S17&gt;R17,D5,"remíza"))</f>
        <v>remíza</v>
      </c>
      <c r="D17" s="70"/>
      <c r="E17" s="70"/>
      <c r="F17" s="70"/>
      <c r="G17" s="70"/>
      <c r="H17" s="70"/>
      <c r="I17" s="70"/>
      <c r="J17" s="70"/>
      <c r="K17" s="70"/>
      <c r="L17" s="70"/>
      <c r="M17" s="71"/>
      <c r="N17" s="16">
        <f t="shared" ref="N17:S17" si="4">SUM(N9:N16)</f>
        <v>311</v>
      </c>
      <c r="O17" s="15">
        <f t="shared" si="4"/>
        <v>305</v>
      </c>
      <c r="P17" s="16">
        <f t="shared" si="4"/>
        <v>10</v>
      </c>
      <c r="Q17" s="17">
        <f t="shared" si="4"/>
        <v>8</v>
      </c>
      <c r="R17" s="16">
        <f t="shared" si="4"/>
        <v>4</v>
      </c>
      <c r="S17" s="15">
        <f t="shared" si="4"/>
        <v>4</v>
      </c>
      <c r="T17" s="14"/>
    </row>
    <row r="18" spans="2:21" ht="15">
      <c r="B18" s="13" t="s">
        <v>6</v>
      </c>
      <c r="C18" s="7"/>
      <c r="D18" s="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1" t="s">
        <v>5</v>
      </c>
    </row>
    <row r="19" spans="2:21">
      <c r="B19" s="10" t="s">
        <v>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2:2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2:21" ht="20.100000000000001" customHeight="1">
      <c r="B21" s="9" t="s">
        <v>3</v>
      </c>
      <c r="C21" s="7" t="s">
        <v>2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2:21" ht="20.100000000000001" customHeight="1">
      <c r="B22" s="8"/>
      <c r="C22" s="7" t="s">
        <v>2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2:2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2:21">
      <c r="B24" s="6" t="s">
        <v>1</v>
      </c>
      <c r="C24" s="7"/>
      <c r="D24" s="5"/>
      <c r="E24" s="6" t="s">
        <v>0</v>
      </c>
      <c r="F24" s="6"/>
      <c r="G24" s="6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2"/>
    </row>
    <row r="25" spans="2:21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>
      <c r="B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mergeCells count="12">
    <mergeCell ref="D6:P6"/>
    <mergeCell ref="E7:M7"/>
    <mergeCell ref="N7:O7"/>
    <mergeCell ref="P7:Q7"/>
    <mergeCell ref="R7:S7"/>
    <mergeCell ref="C17:M1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3" header="0.39370078740157483" footer="0.39370078740157483"/>
  <pageSetup paperSize="9" scale="96" orientation="landscape" horizontalDpi="300" verticalDpi="300" r:id="rId1"/>
  <headerFooter alignWithMargins="0">
    <oddFooter>&amp;L&amp;"Tahoma,Kurzíva"&amp;8&amp;D&amp;R&amp;"Tahoma,Tučné"Český badmintonový svaz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9"/>
  <sheetViews>
    <sheetView zoomScaleNormal="100" workbookViewId="0">
      <selection activeCell="U22" sqref="U22"/>
    </sheetView>
  </sheetViews>
  <sheetFormatPr defaultRowHeight="12.75"/>
  <cols>
    <col min="1" max="1" width="1.42578125" style="1" customWidth="1"/>
    <col min="2" max="2" width="10.7109375" style="1" customWidth="1"/>
    <col min="3" max="4" width="32.7109375" style="1" customWidth="1"/>
    <col min="5" max="5" width="3.7109375" style="1" customWidth="1"/>
    <col min="6" max="6" width="0.85546875" style="1" customWidth="1"/>
    <col min="7" max="8" width="3.7109375" style="1" customWidth="1"/>
    <col min="9" max="9" width="0.85546875" style="1" customWidth="1"/>
    <col min="10" max="11" width="3.7109375" style="1" customWidth="1"/>
    <col min="12" max="12" width="0.85546875" style="1" customWidth="1"/>
    <col min="13" max="13" width="3.7109375" style="1" customWidth="1"/>
    <col min="14" max="19" width="5.7109375" style="1" customWidth="1"/>
    <col min="20" max="20" width="15" style="1" customWidth="1"/>
    <col min="21" max="21" width="2.28515625" style="1" customWidth="1"/>
    <col min="22" max="16384" width="9.140625" style="1"/>
  </cols>
  <sheetData>
    <row r="1" spans="2:20" ht="8.25" customHeight="1"/>
    <row r="2" spans="2:20" ht="27" thickBot="1">
      <c r="B2" s="64" t="s">
        <v>53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20" ht="20.100000000000001" customHeight="1" thickBot="1">
      <c r="B3" s="63" t="s">
        <v>52</v>
      </c>
      <c r="C3" s="62"/>
      <c r="D3" s="72" t="s">
        <v>51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3"/>
    </row>
    <row r="4" spans="2:20" ht="20.100000000000001" customHeight="1" thickTop="1">
      <c r="B4" s="58" t="s">
        <v>50</v>
      </c>
      <c r="C4" s="61"/>
      <c r="D4" s="74" t="s">
        <v>66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6"/>
      <c r="Q4" s="83" t="s">
        <v>48</v>
      </c>
      <c r="R4" s="84"/>
      <c r="S4" s="60"/>
      <c r="T4" s="59">
        <v>41244</v>
      </c>
    </row>
    <row r="5" spans="2:20" ht="20.100000000000001" customHeight="1">
      <c r="B5" s="58" t="s">
        <v>47</v>
      </c>
      <c r="C5" s="33"/>
      <c r="D5" s="80" t="s">
        <v>46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  <c r="Q5" s="85" t="s">
        <v>45</v>
      </c>
      <c r="R5" s="86"/>
      <c r="S5" s="57"/>
      <c r="T5" s="56" t="s">
        <v>44</v>
      </c>
    </row>
    <row r="6" spans="2:20" ht="20.100000000000001" customHeight="1" thickBot="1">
      <c r="B6" s="55" t="s">
        <v>65</v>
      </c>
      <c r="C6" s="54"/>
      <c r="D6" s="77" t="s">
        <v>42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  <c r="Q6" s="53"/>
      <c r="R6" s="52"/>
      <c r="S6" s="51" t="s">
        <v>41</v>
      </c>
      <c r="T6" s="50" t="s">
        <v>40</v>
      </c>
    </row>
    <row r="7" spans="2:20" ht="24.95" customHeight="1">
      <c r="B7" s="49"/>
      <c r="C7" s="48" t="s">
        <v>39</v>
      </c>
      <c r="D7" s="48" t="s">
        <v>38</v>
      </c>
      <c r="E7" s="65" t="s">
        <v>37</v>
      </c>
      <c r="F7" s="66"/>
      <c r="G7" s="66"/>
      <c r="H7" s="66"/>
      <c r="I7" s="66"/>
      <c r="J7" s="66"/>
      <c r="K7" s="66"/>
      <c r="L7" s="66"/>
      <c r="M7" s="67"/>
      <c r="N7" s="68" t="s">
        <v>36</v>
      </c>
      <c r="O7" s="69"/>
      <c r="P7" s="68" t="s">
        <v>35</v>
      </c>
      <c r="Q7" s="69"/>
      <c r="R7" s="68" t="s">
        <v>34</v>
      </c>
      <c r="S7" s="69"/>
      <c r="T7" s="47" t="s">
        <v>33</v>
      </c>
    </row>
    <row r="8" spans="2:20" ht="9.9499999999999993" customHeight="1" thickBot="1">
      <c r="B8" s="46"/>
      <c r="C8" s="45"/>
      <c r="D8" s="44"/>
      <c r="E8" s="43">
        <v>1</v>
      </c>
      <c r="F8" s="43"/>
      <c r="G8" s="43"/>
      <c r="H8" s="43">
        <v>2</v>
      </c>
      <c r="I8" s="43"/>
      <c r="J8" s="43"/>
      <c r="K8" s="43">
        <v>3</v>
      </c>
      <c r="L8" s="42"/>
      <c r="M8" s="41"/>
      <c r="N8" s="40"/>
      <c r="O8" s="39"/>
      <c r="P8" s="40"/>
      <c r="Q8" s="39"/>
      <c r="R8" s="40"/>
      <c r="S8" s="39"/>
      <c r="T8" s="38"/>
    </row>
    <row r="9" spans="2:20" ht="30" customHeight="1" thickTop="1">
      <c r="B9" s="34" t="s">
        <v>32</v>
      </c>
      <c r="C9" s="33" t="s">
        <v>64</v>
      </c>
      <c r="D9" s="37" t="s">
        <v>30</v>
      </c>
      <c r="E9" s="22">
        <v>18</v>
      </c>
      <c r="F9" s="36" t="s">
        <v>8</v>
      </c>
      <c r="G9" s="20">
        <v>21</v>
      </c>
      <c r="H9" s="22">
        <v>11</v>
      </c>
      <c r="I9" s="36" t="s">
        <v>8</v>
      </c>
      <c r="J9" s="20">
        <v>21</v>
      </c>
      <c r="K9" s="22"/>
      <c r="L9" s="36" t="s">
        <v>8</v>
      </c>
      <c r="M9" s="20"/>
      <c r="N9" s="25">
        <f t="shared" ref="N9:N16" si="0">E9+H9+K9</f>
        <v>29</v>
      </c>
      <c r="O9" s="24">
        <f t="shared" ref="O9:O16" si="1">G9+J9+M9</f>
        <v>42</v>
      </c>
      <c r="P9" s="23">
        <f t="shared" ref="P9:P16" si="2">IF(E9&gt;G9,1,0)+IF(H9&gt;J9,1,0)+IF(K9&gt;M9,1,0)</f>
        <v>0</v>
      </c>
      <c r="Q9" s="22">
        <f t="shared" ref="Q9:Q16" si="3">IF(E9&lt;G9,1,0)+IF(H9&lt;J9,1,0)+IF(K9&lt;M9,1,0)</f>
        <v>2</v>
      </c>
      <c r="R9" s="35">
        <f t="shared" ref="R9:S16" si="4">IF(P9=2,1,0)</f>
        <v>0</v>
      </c>
      <c r="S9" s="20">
        <f t="shared" si="4"/>
        <v>1</v>
      </c>
      <c r="T9" s="31"/>
    </row>
    <row r="10" spans="2:20" ht="30" customHeight="1">
      <c r="B10" s="34" t="s">
        <v>29</v>
      </c>
      <c r="C10" s="33" t="s">
        <v>63</v>
      </c>
      <c r="D10" s="33" t="s">
        <v>24</v>
      </c>
      <c r="E10" s="22">
        <v>21</v>
      </c>
      <c r="F10" s="22" t="s">
        <v>8</v>
      </c>
      <c r="G10" s="20">
        <v>18</v>
      </c>
      <c r="H10" s="22">
        <v>21</v>
      </c>
      <c r="I10" s="22" t="s">
        <v>8</v>
      </c>
      <c r="J10" s="20">
        <v>15</v>
      </c>
      <c r="K10" s="22"/>
      <c r="L10" s="22" t="s">
        <v>8</v>
      </c>
      <c r="M10" s="20"/>
      <c r="N10" s="25">
        <f t="shared" si="0"/>
        <v>42</v>
      </c>
      <c r="O10" s="24">
        <f t="shared" si="1"/>
        <v>33</v>
      </c>
      <c r="P10" s="23">
        <f t="shared" si="2"/>
        <v>2</v>
      </c>
      <c r="Q10" s="22">
        <f t="shared" si="3"/>
        <v>0</v>
      </c>
      <c r="R10" s="32">
        <f t="shared" si="4"/>
        <v>1</v>
      </c>
      <c r="S10" s="20">
        <f t="shared" si="4"/>
        <v>0</v>
      </c>
      <c r="T10" s="31"/>
    </row>
    <row r="11" spans="2:20" ht="30" customHeight="1">
      <c r="B11" s="34" t="s">
        <v>26</v>
      </c>
      <c r="C11" s="33" t="s">
        <v>62</v>
      </c>
      <c r="D11" s="33" t="s">
        <v>61</v>
      </c>
      <c r="E11" s="22">
        <v>6</v>
      </c>
      <c r="F11" s="22" t="s">
        <v>8</v>
      </c>
      <c r="G11" s="20">
        <v>21</v>
      </c>
      <c r="H11" s="22">
        <v>8</v>
      </c>
      <c r="I11" s="22" t="s">
        <v>8</v>
      </c>
      <c r="J11" s="20">
        <v>21</v>
      </c>
      <c r="K11" s="22"/>
      <c r="L11" s="22" t="s">
        <v>8</v>
      </c>
      <c r="M11" s="20"/>
      <c r="N11" s="25">
        <f t="shared" si="0"/>
        <v>14</v>
      </c>
      <c r="O11" s="24">
        <f t="shared" si="1"/>
        <v>42</v>
      </c>
      <c r="P11" s="23">
        <f t="shared" si="2"/>
        <v>0</v>
      </c>
      <c r="Q11" s="22">
        <f t="shared" si="3"/>
        <v>2</v>
      </c>
      <c r="R11" s="32">
        <f t="shared" si="4"/>
        <v>0</v>
      </c>
      <c r="S11" s="20">
        <f t="shared" si="4"/>
        <v>1</v>
      </c>
      <c r="T11" s="31"/>
    </row>
    <row r="12" spans="2:20" ht="30" customHeight="1">
      <c r="B12" s="34" t="s">
        <v>23</v>
      </c>
      <c r="C12" s="33" t="s">
        <v>60</v>
      </c>
      <c r="D12" s="33" t="s">
        <v>21</v>
      </c>
      <c r="E12" s="22">
        <v>9</v>
      </c>
      <c r="F12" s="22" t="s">
        <v>8</v>
      </c>
      <c r="G12" s="20">
        <v>21</v>
      </c>
      <c r="H12" s="22">
        <v>14</v>
      </c>
      <c r="I12" s="22" t="s">
        <v>8</v>
      </c>
      <c r="J12" s="20">
        <v>21</v>
      </c>
      <c r="K12" s="22"/>
      <c r="L12" s="22" t="s">
        <v>8</v>
      </c>
      <c r="M12" s="20"/>
      <c r="N12" s="25">
        <f t="shared" si="0"/>
        <v>23</v>
      </c>
      <c r="O12" s="24">
        <f t="shared" si="1"/>
        <v>42</v>
      </c>
      <c r="P12" s="23">
        <f t="shared" si="2"/>
        <v>0</v>
      </c>
      <c r="Q12" s="22">
        <f t="shared" si="3"/>
        <v>2</v>
      </c>
      <c r="R12" s="32">
        <f t="shared" si="4"/>
        <v>0</v>
      </c>
      <c r="S12" s="20">
        <f t="shared" si="4"/>
        <v>1</v>
      </c>
      <c r="T12" s="31"/>
    </row>
    <row r="13" spans="2:20" ht="30" customHeight="1">
      <c r="B13" s="34" t="s">
        <v>20</v>
      </c>
      <c r="C13" s="33" t="s">
        <v>59</v>
      </c>
      <c r="D13" s="33" t="s">
        <v>18</v>
      </c>
      <c r="E13" s="22">
        <v>9</v>
      </c>
      <c r="F13" s="22" t="s">
        <v>8</v>
      </c>
      <c r="G13" s="20">
        <v>21</v>
      </c>
      <c r="H13" s="22">
        <v>9</v>
      </c>
      <c r="I13" s="22" t="s">
        <v>8</v>
      </c>
      <c r="J13" s="20">
        <v>21</v>
      </c>
      <c r="K13" s="22"/>
      <c r="L13" s="22" t="s">
        <v>8</v>
      </c>
      <c r="M13" s="20"/>
      <c r="N13" s="25">
        <f t="shared" si="0"/>
        <v>18</v>
      </c>
      <c r="O13" s="24">
        <f t="shared" si="1"/>
        <v>42</v>
      </c>
      <c r="P13" s="23">
        <f t="shared" si="2"/>
        <v>0</v>
      </c>
      <c r="Q13" s="22">
        <f t="shared" si="3"/>
        <v>2</v>
      </c>
      <c r="R13" s="32">
        <f t="shared" si="4"/>
        <v>0</v>
      </c>
      <c r="S13" s="20">
        <f t="shared" si="4"/>
        <v>1</v>
      </c>
      <c r="T13" s="31"/>
    </row>
    <row r="14" spans="2:20" ht="30" customHeight="1">
      <c r="B14" s="34" t="s">
        <v>17</v>
      </c>
      <c r="C14" s="33" t="s">
        <v>58</v>
      </c>
      <c r="D14" s="33" t="s">
        <v>57</v>
      </c>
      <c r="E14" s="22">
        <v>0</v>
      </c>
      <c r="F14" s="22" t="s">
        <v>8</v>
      </c>
      <c r="G14" s="20">
        <v>21</v>
      </c>
      <c r="H14" s="22">
        <v>0</v>
      </c>
      <c r="I14" s="22" t="s">
        <v>8</v>
      </c>
      <c r="J14" s="20">
        <v>21</v>
      </c>
      <c r="K14" s="22"/>
      <c r="L14" s="22" t="s">
        <v>8</v>
      </c>
      <c r="M14" s="20"/>
      <c r="N14" s="25">
        <f t="shared" si="0"/>
        <v>0</v>
      </c>
      <c r="O14" s="24">
        <f t="shared" si="1"/>
        <v>42</v>
      </c>
      <c r="P14" s="23">
        <f t="shared" si="2"/>
        <v>0</v>
      </c>
      <c r="Q14" s="22">
        <f t="shared" si="3"/>
        <v>2</v>
      </c>
      <c r="R14" s="32">
        <f t="shared" si="4"/>
        <v>0</v>
      </c>
      <c r="S14" s="20">
        <f t="shared" si="4"/>
        <v>1</v>
      </c>
      <c r="T14" s="31"/>
    </row>
    <row r="15" spans="2:20" ht="30" customHeight="1">
      <c r="B15" s="34" t="s">
        <v>14</v>
      </c>
      <c r="C15" s="33" t="s">
        <v>56</v>
      </c>
      <c r="D15" s="33" t="s">
        <v>12</v>
      </c>
      <c r="E15" s="22">
        <v>11</v>
      </c>
      <c r="F15" s="22" t="s">
        <v>8</v>
      </c>
      <c r="G15" s="20">
        <v>21</v>
      </c>
      <c r="H15" s="22">
        <v>14</v>
      </c>
      <c r="I15" s="22" t="s">
        <v>8</v>
      </c>
      <c r="J15" s="20">
        <v>21</v>
      </c>
      <c r="K15" s="22"/>
      <c r="L15" s="22" t="s">
        <v>8</v>
      </c>
      <c r="M15" s="20"/>
      <c r="N15" s="25">
        <f t="shared" si="0"/>
        <v>25</v>
      </c>
      <c r="O15" s="24">
        <f t="shared" si="1"/>
        <v>42</v>
      </c>
      <c r="P15" s="23">
        <f t="shared" si="2"/>
        <v>0</v>
      </c>
      <c r="Q15" s="22">
        <f t="shared" si="3"/>
        <v>2</v>
      </c>
      <c r="R15" s="32">
        <f t="shared" si="4"/>
        <v>0</v>
      </c>
      <c r="S15" s="20">
        <f t="shared" si="4"/>
        <v>1</v>
      </c>
      <c r="T15" s="31"/>
    </row>
    <row r="16" spans="2:20" ht="30" customHeight="1" thickBot="1">
      <c r="B16" s="30" t="s">
        <v>11</v>
      </c>
      <c r="C16" s="29" t="s">
        <v>55</v>
      </c>
      <c r="D16" s="29" t="s">
        <v>54</v>
      </c>
      <c r="E16" s="28">
        <v>18</v>
      </c>
      <c r="F16" s="27" t="s">
        <v>8</v>
      </c>
      <c r="G16" s="26">
        <v>21</v>
      </c>
      <c r="H16" s="28">
        <v>21</v>
      </c>
      <c r="I16" s="27" t="s">
        <v>8</v>
      </c>
      <c r="J16" s="26">
        <v>15</v>
      </c>
      <c r="K16" s="28">
        <v>21</v>
      </c>
      <c r="L16" s="27" t="s">
        <v>8</v>
      </c>
      <c r="M16" s="26">
        <v>15</v>
      </c>
      <c r="N16" s="25">
        <f t="shared" si="0"/>
        <v>60</v>
      </c>
      <c r="O16" s="24">
        <f t="shared" si="1"/>
        <v>51</v>
      </c>
      <c r="P16" s="23">
        <f t="shared" si="2"/>
        <v>2</v>
      </c>
      <c r="Q16" s="22">
        <f t="shared" si="3"/>
        <v>1</v>
      </c>
      <c r="R16" s="21">
        <f t="shared" si="4"/>
        <v>1</v>
      </c>
      <c r="S16" s="20">
        <f t="shared" si="4"/>
        <v>0</v>
      </c>
      <c r="T16" s="19"/>
    </row>
    <row r="17" spans="2:21" ht="35.1" customHeight="1" thickBot="1">
      <c r="B17" s="18" t="s">
        <v>7</v>
      </c>
      <c r="C17" s="70" t="str">
        <f>IF(R17&gt;S17,D4,IF(S17&gt;R17,D5,"remíza"))</f>
        <v>BaC Kladno B</v>
      </c>
      <c r="D17" s="70"/>
      <c r="E17" s="70"/>
      <c r="F17" s="70"/>
      <c r="G17" s="70"/>
      <c r="H17" s="70"/>
      <c r="I17" s="70"/>
      <c r="J17" s="70"/>
      <c r="K17" s="70"/>
      <c r="L17" s="70"/>
      <c r="M17" s="71"/>
      <c r="N17" s="16">
        <f t="shared" ref="N17:S17" si="5">SUM(N9:N16)</f>
        <v>211</v>
      </c>
      <c r="O17" s="15">
        <f t="shared" si="5"/>
        <v>336</v>
      </c>
      <c r="P17" s="16">
        <f t="shared" si="5"/>
        <v>4</v>
      </c>
      <c r="Q17" s="17">
        <f t="shared" si="5"/>
        <v>13</v>
      </c>
      <c r="R17" s="16">
        <f t="shared" si="5"/>
        <v>2</v>
      </c>
      <c r="S17" s="15">
        <f t="shared" si="5"/>
        <v>6</v>
      </c>
      <c r="T17" s="14"/>
    </row>
    <row r="18" spans="2:21" ht="15">
      <c r="B18" s="13" t="s">
        <v>6</v>
      </c>
      <c r="C18" s="7"/>
      <c r="D18" s="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1" t="s">
        <v>5</v>
      </c>
    </row>
    <row r="19" spans="2:21">
      <c r="B19" s="10" t="s">
        <v>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2:2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2:21" ht="20.100000000000001" customHeight="1">
      <c r="B21" s="9" t="s">
        <v>3</v>
      </c>
      <c r="C21" s="7" t="s">
        <v>2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2:21" ht="20.100000000000001" customHeight="1">
      <c r="B22" s="8"/>
      <c r="C22" s="7" t="s">
        <v>2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2:2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2:21">
      <c r="B24" s="6" t="s">
        <v>1</v>
      </c>
      <c r="C24" s="7"/>
      <c r="D24" s="5"/>
      <c r="E24" s="6" t="s">
        <v>0</v>
      </c>
      <c r="F24" s="6"/>
      <c r="G24" s="6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2"/>
    </row>
    <row r="25" spans="2:21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>
      <c r="B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mergeCells count="12">
    <mergeCell ref="C17:M17"/>
    <mergeCell ref="D3:T3"/>
    <mergeCell ref="D4:P4"/>
    <mergeCell ref="D6:P6"/>
    <mergeCell ref="D5:P5"/>
    <mergeCell ref="Q4:R4"/>
    <mergeCell ref="Q5:R5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3" header="0.39370078740157483" footer="0.39370078740157483"/>
  <pageSetup paperSize="9" scale="96" orientation="landscape" horizontalDpi="300" verticalDpi="300" r:id="rId1"/>
  <headerFooter alignWithMargins="0">
    <oddFooter>&amp;L&amp;"Tahoma,Kurzíva"&amp;8&amp;D&amp;R&amp;"Tahoma,Tučné"Český badmintonový svaz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9"/>
  <sheetViews>
    <sheetView tabSelected="1" zoomScaleNormal="100" workbookViewId="0">
      <selection activeCell="O11" sqref="O11"/>
    </sheetView>
  </sheetViews>
  <sheetFormatPr defaultRowHeight="12.75"/>
  <cols>
    <col min="1" max="1" width="1.42578125" style="1" customWidth="1"/>
    <col min="2" max="2" width="10.7109375" style="1" customWidth="1"/>
    <col min="3" max="4" width="32.7109375" style="1" customWidth="1"/>
    <col min="5" max="5" width="3.7109375" style="1" customWidth="1"/>
    <col min="6" max="6" width="0.85546875" style="1" customWidth="1"/>
    <col min="7" max="8" width="3.7109375" style="1" customWidth="1"/>
    <col min="9" max="9" width="0.85546875" style="1" customWidth="1"/>
    <col min="10" max="11" width="3.7109375" style="1" customWidth="1"/>
    <col min="12" max="12" width="0.85546875" style="1" customWidth="1"/>
    <col min="13" max="13" width="3.7109375" style="1" customWidth="1"/>
    <col min="14" max="19" width="5.7109375" style="1" customWidth="1"/>
    <col min="20" max="20" width="15" style="1" customWidth="1"/>
    <col min="21" max="21" width="2.28515625" style="1" customWidth="1"/>
    <col min="22" max="16384" width="9.140625" style="1"/>
  </cols>
  <sheetData>
    <row r="1" spans="2:20" ht="8.25" customHeight="1"/>
    <row r="2" spans="2:20" ht="27" thickBot="1">
      <c r="B2" s="64" t="s">
        <v>53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20" ht="20.100000000000001" customHeight="1" thickBot="1">
      <c r="B3" s="63" t="s">
        <v>52</v>
      </c>
      <c r="C3" s="62"/>
      <c r="D3" s="72" t="s">
        <v>51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3"/>
    </row>
    <row r="4" spans="2:20" ht="20.100000000000001" customHeight="1" thickTop="1">
      <c r="B4" s="58" t="s">
        <v>50</v>
      </c>
      <c r="C4" s="61"/>
      <c r="D4" s="74" t="s">
        <v>49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6"/>
      <c r="Q4" s="83" t="s">
        <v>48</v>
      </c>
      <c r="R4" s="84"/>
      <c r="S4" s="60"/>
      <c r="T4" s="59">
        <v>41244</v>
      </c>
    </row>
    <row r="5" spans="2:20" ht="20.100000000000001" customHeight="1">
      <c r="B5" s="58" t="s">
        <v>47</v>
      </c>
      <c r="C5" s="33"/>
      <c r="D5" s="80" t="s">
        <v>46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  <c r="Q5" s="85" t="s">
        <v>45</v>
      </c>
      <c r="R5" s="86"/>
      <c r="S5" s="57"/>
      <c r="T5" s="56" t="s">
        <v>44</v>
      </c>
    </row>
    <row r="6" spans="2:20" ht="20.100000000000001" customHeight="1" thickBot="1">
      <c r="B6" s="55" t="s">
        <v>43</v>
      </c>
      <c r="C6" s="54"/>
      <c r="D6" s="77" t="s">
        <v>42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  <c r="Q6" s="53"/>
      <c r="R6" s="52"/>
      <c r="S6" s="51" t="s">
        <v>41</v>
      </c>
      <c r="T6" s="50" t="s">
        <v>40</v>
      </c>
    </row>
    <row r="7" spans="2:20" ht="24.95" customHeight="1">
      <c r="B7" s="49"/>
      <c r="C7" s="48" t="s">
        <v>39</v>
      </c>
      <c r="D7" s="48" t="s">
        <v>38</v>
      </c>
      <c r="E7" s="65" t="s">
        <v>37</v>
      </c>
      <c r="F7" s="66"/>
      <c r="G7" s="66"/>
      <c r="H7" s="66"/>
      <c r="I7" s="66"/>
      <c r="J7" s="66"/>
      <c r="K7" s="66"/>
      <c r="L7" s="66"/>
      <c r="M7" s="67"/>
      <c r="N7" s="68" t="s">
        <v>36</v>
      </c>
      <c r="O7" s="69"/>
      <c r="P7" s="68" t="s">
        <v>35</v>
      </c>
      <c r="Q7" s="69"/>
      <c r="R7" s="68" t="s">
        <v>34</v>
      </c>
      <c r="S7" s="69"/>
      <c r="T7" s="47" t="s">
        <v>33</v>
      </c>
    </row>
    <row r="8" spans="2:20" ht="9.9499999999999993" customHeight="1" thickBot="1">
      <c r="B8" s="46"/>
      <c r="C8" s="45"/>
      <c r="D8" s="44"/>
      <c r="E8" s="43">
        <v>1</v>
      </c>
      <c r="F8" s="43"/>
      <c r="G8" s="43"/>
      <c r="H8" s="43">
        <v>2</v>
      </c>
      <c r="I8" s="43"/>
      <c r="J8" s="43"/>
      <c r="K8" s="43">
        <v>3</v>
      </c>
      <c r="L8" s="42"/>
      <c r="M8" s="41"/>
      <c r="N8" s="40"/>
      <c r="O8" s="39"/>
      <c r="P8" s="40"/>
      <c r="Q8" s="39"/>
      <c r="R8" s="40"/>
      <c r="S8" s="39"/>
      <c r="T8" s="38"/>
    </row>
    <row r="9" spans="2:20" ht="30" customHeight="1" thickTop="1">
      <c r="B9" s="34" t="s">
        <v>32</v>
      </c>
      <c r="C9" s="33" t="s">
        <v>31</v>
      </c>
      <c r="D9" s="37" t="s">
        <v>30</v>
      </c>
      <c r="E9" s="22">
        <v>21</v>
      </c>
      <c r="F9" s="36" t="s">
        <v>8</v>
      </c>
      <c r="G9" s="20">
        <v>15</v>
      </c>
      <c r="H9" s="22">
        <v>17</v>
      </c>
      <c r="I9" s="36" t="s">
        <v>8</v>
      </c>
      <c r="J9" s="20">
        <v>21</v>
      </c>
      <c r="K9" s="22">
        <v>21</v>
      </c>
      <c r="L9" s="36" t="s">
        <v>8</v>
      </c>
      <c r="M9" s="20">
        <v>13</v>
      </c>
      <c r="N9" s="25">
        <f t="shared" ref="N9:N16" si="0">E9+H9+K9</f>
        <v>59</v>
      </c>
      <c r="O9" s="24">
        <f>G9+J9+M9</f>
        <v>49</v>
      </c>
      <c r="P9" s="23">
        <f t="shared" ref="P9:P16" si="1">IF(E9&gt;G9,1,0)+IF(H9&gt;J9,1,0)+IF(K9&gt;M9,1,0)</f>
        <v>2</v>
      </c>
      <c r="Q9" s="22">
        <f t="shared" ref="Q9:Q16" si="2">IF(E9&lt;G9,1,0)+IF(H9&lt;J9,1,0)+IF(K9&lt;M9,1,0)</f>
        <v>1</v>
      </c>
      <c r="R9" s="35">
        <f t="shared" ref="R9:S16" si="3">IF(P9=2,1,0)</f>
        <v>1</v>
      </c>
      <c r="S9" s="20">
        <f t="shared" si="3"/>
        <v>0</v>
      </c>
      <c r="T9" s="31"/>
    </row>
    <row r="10" spans="2:20" ht="30" customHeight="1">
      <c r="B10" s="34" t="s">
        <v>29</v>
      </c>
      <c r="C10" s="33" t="s">
        <v>28</v>
      </c>
      <c r="D10" s="33" t="s">
        <v>27</v>
      </c>
      <c r="E10" s="22">
        <v>12</v>
      </c>
      <c r="F10" s="22" t="s">
        <v>8</v>
      </c>
      <c r="G10" s="20">
        <v>21</v>
      </c>
      <c r="H10" s="22">
        <v>19</v>
      </c>
      <c r="I10" s="22" t="s">
        <v>8</v>
      </c>
      <c r="J10" s="20">
        <v>21</v>
      </c>
      <c r="K10" s="22"/>
      <c r="L10" s="22" t="s">
        <v>8</v>
      </c>
      <c r="M10" s="20"/>
      <c r="N10" s="25">
        <f t="shared" si="0"/>
        <v>31</v>
      </c>
      <c r="O10" s="24">
        <f>G10+J10+M10</f>
        <v>42</v>
      </c>
      <c r="P10" s="23">
        <f t="shared" si="1"/>
        <v>0</v>
      </c>
      <c r="Q10" s="22">
        <f t="shared" si="2"/>
        <v>2</v>
      </c>
      <c r="R10" s="32">
        <f t="shared" si="3"/>
        <v>0</v>
      </c>
      <c r="S10" s="20">
        <f t="shared" si="3"/>
        <v>1</v>
      </c>
      <c r="T10" s="31"/>
    </row>
    <row r="11" spans="2:20" ht="30" customHeight="1">
      <c r="B11" s="34" t="s">
        <v>26</v>
      </c>
      <c r="C11" s="33" t="s">
        <v>25</v>
      </c>
      <c r="D11" s="33" t="s">
        <v>24</v>
      </c>
      <c r="E11" s="22">
        <v>21</v>
      </c>
      <c r="F11" s="22" t="s">
        <v>8</v>
      </c>
      <c r="G11" s="20">
        <v>19</v>
      </c>
      <c r="H11" s="22">
        <v>22</v>
      </c>
      <c r="I11" s="22" t="s">
        <v>8</v>
      </c>
      <c r="J11" s="20">
        <v>20</v>
      </c>
      <c r="K11" s="22"/>
      <c r="L11" s="22" t="s">
        <v>8</v>
      </c>
      <c r="M11" s="20"/>
      <c r="N11" s="25">
        <f t="shared" si="0"/>
        <v>43</v>
      </c>
      <c r="O11" s="24">
        <v>37</v>
      </c>
      <c r="P11" s="23">
        <f t="shared" si="1"/>
        <v>2</v>
      </c>
      <c r="Q11" s="22">
        <f t="shared" si="2"/>
        <v>0</v>
      </c>
      <c r="R11" s="32">
        <f t="shared" si="3"/>
        <v>1</v>
      </c>
      <c r="S11" s="20">
        <f t="shared" si="3"/>
        <v>0</v>
      </c>
      <c r="T11" s="31"/>
    </row>
    <row r="12" spans="2:20" ht="30" customHeight="1">
      <c r="B12" s="34" t="s">
        <v>23</v>
      </c>
      <c r="C12" s="33" t="s">
        <v>22</v>
      </c>
      <c r="D12" s="33" t="s">
        <v>21</v>
      </c>
      <c r="E12" s="22">
        <v>18</v>
      </c>
      <c r="F12" s="22" t="s">
        <v>8</v>
      </c>
      <c r="G12" s="20">
        <v>21</v>
      </c>
      <c r="H12" s="22">
        <v>21</v>
      </c>
      <c r="I12" s="22" t="s">
        <v>8</v>
      </c>
      <c r="J12" s="20">
        <v>17</v>
      </c>
      <c r="K12" s="22">
        <v>21</v>
      </c>
      <c r="L12" s="22" t="s">
        <v>8</v>
      </c>
      <c r="M12" s="20">
        <v>18</v>
      </c>
      <c r="N12" s="25">
        <f t="shared" si="0"/>
        <v>60</v>
      </c>
      <c r="O12" s="24">
        <f>G12+J12+M12</f>
        <v>56</v>
      </c>
      <c r="P12" s="23">
        <f t="shared" si="1"/>
        <v>2</v>
      </c>
      <c r="Q12" s="22">
        <f t="shared" si="2"/>
        <v>1</v>
      </c>
      <c r="R12" s="32">
        <f t="shared" si="3"/>
        <v>1</v>
      </c>
      <c r="S12" s="20">
        <f t="shared" si="3"/>
        <v>0</v>
      </c>
      <c r="T12" s="31"/>
    </row>
    <row r="13" spans="2:20" ht="30" customHeight="1">
      <c r="B13" s="34" t="s">
        <v>20</v>
      </c>
      <c r="C13" s="33" t="s">
        <v>19</v>
      </c>
      <c r="D13" s="33" t="s">
        <v>18</v>
      </c>
      <c r="E13" s="22">
        <v>19</v>
      </c>
      <c r="F13" s="22" t="s">
        <v>8</v>
      </c>
      <c r="G13" s="20">
        <v>21</v>
      </c>
      <c r="H13" s="22">
        <v>18</v>
      </c>
      <c r="I13" s="22" t="s">
        <v>8</v>
      </c>
      <c r="J13" s="20">
        <v>21</v>
      </c>
      <c r="K13" s="22"/>
      <c r="L13" s="22" t="s">
        <v>8</v>
      </c>
      <c r="M13" s="20"/>
      <c r="N13" s="25">
        <f t="shared" si="0"/>
        <v>37</v>
      </c>
      <c r="O13" s="24">
        <f>G13+J13+M13</f>
        <v>42</v>
      </c>
      <c r="P13" s="23">
        <f t="shared" si="1"/>
        <v>0</v>
      </c>
      <c r="Q13" s="22">
        <f t="shared" si="2"/>
        <v>2</v>
      </c>
      <c r="R13" s="32">
        <f t="shared" si="3"/>
        <v>0</v>
      </c>
      <c r="S13" s="20">
        <f t="shared" si="3"/>
        <v>1</v>
      </c>
      <c r="T13" s="31"/>
    </row>
    <row r="14" spans="2:20" ht="30" customHeight="1">
      <c r="B14" s="34" t="s">
        <v>17</v>
      </c>
      <c r="C14" s="33" t="s">
        <v>16</v>
      </c>
      <c r="D14" s="33" t="s">
        <v>15</v>
      </c>
      <c r="E14" s="22">
        <v>21</v>
      </c>
      <c r="F14" s="22" t="s">
        <v>8</v>
      </c>
      <c r="G14" s="20">
        <v>9</v>
      </c>
      <c r="H14" s="22">
        <v>21</v>
      </c>
      <c r="I14" s="22" t="s">
        <v>8</v>
      </c>
      <c r="J14" s="20">
        <v>19</v>
      </c>
      <c r="K14" s="22"/>
      <c r="L14" s="22" t="s">
        <v>8</v>
      </c>
      <c r="M14" s="20"/>
      <c r="N14" s="25">
        <f t="shared" si="0"/>
        <v>42</v>
      </c>
      <c r="O14" s="24">
        <f>G14+J14+M14</f>
        <v>28</v>
      </c>
      <c r="P14" s="23">
        <f t="shared" si="1"/>
        <v>2</v>
      </c>
      <c r="Q14" s="22">
        <f t="shared" si="2"/>
        <v>0</v>
      </c>
      <c r="R14" s="32">
        <f t="shared" si="3"/>
        <v>1</v>
      </c>
      <c r="S14" s="20">
        <f t="shared" si="3"/>
        <v>0</v>
      </c>
      <c r="T14" s="31"/>
    </row>
    <row r="15" spans="2:20" ht="30" customHeight="1">
      <c r="B15" s="34" t="s">
        <v>14</v>
      </c>
      <c r="C15" s="33" t="s">
        <v>13</v>
      </c>
      <c r="D15" s="33" t="s">
        <v>12</v>
      </c>
      <c r="E15" s="22">
        <v>21</v>
      </c>
      <c r="F15" s="22" t="s">
        <v>8</v>
      </c>
      <c r="G15" s="20">
        <v>13</v>
      </c>
      <c r="H15" s="22">
        <v>22</v>
      </c>
      <c r="I15" s="22" t="s">
        <v>8</v>
      </c>
      <c r="J15" s="20">
        <v>20</v>
      </c>
      <c r="K15" s="22"/>
      <c r="L15" s="22" t="s">
        <v>8</v>
      </c>
      <c r="M15" s="20"/>
      <c r="N15" s="25">
        <f t="shared" si="0"/>
        <v>43</v>
      </c>
      <c r="O15" s="24">
        <f>G15+J15+M15</f>
        <v>33</v>
      </c>
      <c r="P15" s="23">
        <f t="shared" si="1"/>
        <v>2</v>
      </c>
      <c r="Q15" s="22">
        <f t="shared" si="2"/>
        <v>0</v>
      </c>
      <c r="R15" s="32">
        <f t="shared" si="3"/>
        <v>1</v>
      </c>
      <c r="S15" s="20">
        <f t="shared" si="3"/>
        <v>0</v>
      </c>
      <c r="T15" s="31"/>
    </row>
    <row r="16" spans="2:20" ht="30" customHeight="1" thickBot="1">
      <c r="B16" s="30" t="s">
        <v>11</v>
      </c>
      <c r="C16" s="29" t="s">
        <v>10</v>
      </c>
      <c r="D16" s="29" t="s">
        <v>9</v>
      </c>
      <c r="E16" s="28">
        <v>21</v>
      </c>
      <c r="F16" s="27" t="s">
        <v>8</v>
      </c>
      <c r="G16" s="26">
        <v>9</v>
      </c>
      <c r="H16" s="28">
        <v>21</v>
      </c>
      <c r="I16" s="27" t="s">
        <v>8</v>
      </c>
      <c r="J16" s="26">
        <v>11</v>
      </c>
      <c r="K16" s="28"/>
      <c r="L16" s="27" t="s">
        <v>8</v>
      </c>
      <c r="M16" s="26"/>
      <c r="N16" s="25">
        <f t="shared" si="0"/>
        <v>42</v>
      </c>
      <c r="O16" s="24">
        <f>G16+J16+M16</f>
        <v>20</v>
      </c>
      <c r="P16" s="23">
        <f t="shared" si="1"/>
        <v>2</v>
      </c>
      <c r="Q16" s="22">
        <f t="shared" si="2"/>
        <v>0</v>
      </c>
      <c r="R16" s="21">
        <f t="shared" si="3"/>
        <v>1</v>
      </c>
      <c r="S16" s="20">
        <f t="shared" si="3"/>
        <v>0</v>
      </c>
      <c r="T16" s="19"/>
    </row>
    <row r="17" spans="2:21" ht="35.1" customHeight="1" thickBot="1">
      <c r="B17" s="18" t="s">
        <v>7</v>
      </c>
      <c r="C17" s="70" t="str">
        <f>IF(R17&gt;S17,D4,IF(S17&gt;R17,D5,"remíza"))</f>
        <v>Hamr Praha C</v>
      </c>
      <c r="D17" s="70"/>
      <c r="E17" s="70"/>
      <c r="F17" s="70"/>
      <c r="G17" s="70"/>
      <c r="H17" s="70"/>
      <c r="I17" s="70"/>
      <c r="J17" s="70"/>
      <c r="K17" s="70"/>
      <c r="L17" s="70"/>
      <c r="M17" s="71"/>
      <c r="N17" s="16">
        <f t="shared" ref="N17:S17" si="4">SUM(N9:N16)</f>
        <v>357</v>
      </c>
      <c r="O17" s="15">
        <f t="shared" si="4"/>
        <v>307</v>
      </c>
      <c r="P17" s="16">
        <f t="shared" si="4"/>
        <v>12</v>
      </c>
      <c r="Q17" s="17">
        <f t="shared" si="4"/>
        <v>6</v>
      </c>
      <c r="R17" s="16">
        <f t="shared" si="4"/>
        <v>6</v>
      </c>
      <c r="S17" s="15">
        <f t="shared" si="4"/>
        <v>2</v>
      </c>
      <c r="T17" s="14"/>
    </row>
    <row r="18" spans="2:21" ht="15">
      <c r="B18" s="13" t="s">
        <v>6</v>
      </c>
      <c r="C18" s="7"/>
      <c r="D18" s="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1" t="s">
        <v>5</v>
      </c>
    </row>
    <row r="19" spans="2:21">
      <c r="B19" s="10" t="s">
        <v>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2:2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2:21" ht="20.100000000000001" customHeight="1">
      <c r="B21" s="9" t="s">
        <v>3</v>
      </c>
      <c r="C21" s="7" t="s">
        <v>2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2:21" ht="20.100000000000001" customHeight="1">
      <c r="B22" s="8"/>
      <c r="C22" s="7" t="s">
        <v>2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2:2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2:21">
      <c r="B24" s="6" t="s">
        <v>1</v>
      </c>
      <c r="C24" s="7"/>
      <c r="D24" s="5"/>
      <c r="E24" s="6" t="s">
        <v>0</v>
      </c>
      <c r="F24" s="6"/>
      <c r="G24" s="6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2"/>
    </row>
    <row r="25" spans="2:21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>
      <c r="B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mergeCells count="12">
    <mergeCell ref="C17:M17"/>
    <mergeCell ref="D3:T3"/>
    <mergeCell ref="D4:P4"/>
    <mergeCell ref="D6:P6"/>
    <mergeCell ref="D5:P5"/>
    <mergeCell ref="Q4:R4"/>
    <mergeCell ref="Q5:R5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3" header="0.39370078740157483" footer="0.39370078740157483"/>
  <pageSetup paperSize="9" scale="96" orientation="landscape" horizontalDpi="300" verticalDpi="300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So Radotín Met - Hamr Praha C</vt:lpstr>
      <vt:lpstr>So Králův Dvůr - So Radotín Met</vt:lpstr>
      <vt:lpstr>So Králův Dvůr - TJ Letov Praha</vt:lpstr>
      <vt:lpstr>TJ Letov Praha - BaC Kladno B</vt:lpstr>
      <vt:lpstr>Hamr Praha C - BaC Kladno B</vt:lpstr>
      <vt:lpstr>'Hamr Praha C - BaC Kladno B'!Oblast_tisku</vt:lpstr>
      <vt:lpstr>'So Králův Dvůr - So Radotín Met'!Oblast_tisku</vt:lpstr>
      <vt:lpstr>'So Králův Dvůr - TJ Letov Praha'!Oblast_tisku</vt:lpstr>
      <vt:lpstr>'So Radotín Met - Hamr Praha C'!Oblast_tisku</vt:lpstr>
      <vt:lpstr>'TJ Letov Praha - BaC Kladno B'!Oblast_tisku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2012-12-01T17:11:28Z</dcterms:modified>
</cp:coreProperties>
</file>